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workbookProtection workbookPassword="AE69" lockStructure="1"/>
  <bookViews>
    <workbookView xWindow="120" yWindow="90" windowWidth="13275" windowHeight="11250"/>
  </bookViews>
  <sheets>
    <sheet name="GanttChart" sheetId="9" r:id="rId1"/>
    <sheet name="GanttChartPro" sheetId="12" r:id="rId2"/>
    <sheet name="Help" sheetId="6" r:id="rId3"/>
    <sheet name="TermsOfUse" sheetId="11" r:id="rId4"/>
  </sheets>
  <definedNames>
    <definedName name="_xlnm.Print_Area" localSheetId="0">GanttChart!$A$1:$BM$32</definedName>
    <definedName name="_xlnm.Print_Titles" localSheetId="0">GanttChart!$5:$7</definedName>
    <definedName name="valuevx">42.314159</definedName>
  </definedNames>
  <calcPr calcId="144525"/>
</workbook>
</file>

<file path=xl/calcChain.xml><?xml version="1.0" encoding="utf-8"?>
<calcChain xmlns="http://schemas.openxmlformats.org/spreadsheetml/2006/main">
  <c r="F14" i="9" l="1"/>
  <c r="I14" i="9" s="1"/>
  <c r="F11" i="9"/>
  <c r="F13" i="9" l="1"/>
  <c r="E20" i="9" l="1"/>
  <c r="F15" i="9"/>
  <c r="E9" i="9"/>
  <c r="F9" i="9"/>
  <c r="I9" i="9" s="1"/>
  <c r="F42" i="9" l="1"/>
  <c r="I42" i="9" l="1"/>
  <c r="F43" i="9"/>
  <c r="I43" i="9" l="1"/>
  <c r="E44" i="9"/>
  <c r="E26" i="9"/>
  <c r="E27" i="9" s="1"/>
  <c r="E21" i="9"/>
  <c r="J4" i="9"/>
  <c r="K4" i="9" s="1"/>
  <c r="F44" i="9" l="1"/>
  <c r="F26" i="9"/>
  <c r="I26" i="9" s="1"/>
  <c r="L4" i="9"/>
  <c r="F20" i="9"/>
  <c r="I20" i="9" s="1"/>
  <c r="I13" i="9"/>
  <c r="I15" i="9"/>
  <c r="E28" i="9"/>
  <c r="F27" i="9"/>
  <c r="I27" i="9" s="1"/>
  <c r="E22" i="9"/>
  <c r="F21" i="9"/>
  <c r="I21" i="9" s="1"/>
  <c r="E10" i="9"/>
  <c r="F10" i="9" s="1"/>
  <c r="I10" i="9" s="1"/>
  <c r="I44" i="9" l="1"/>
  <c r="E45" i="9"/>
  <c r="M4" i="9"/>
  <c r="E17" i="9"/>
  <c r="F16" i="9"/>
  <c r="I16" i="9" s="1"/>
  <c r="F28" i="9"/>
  <c r="I28" i="9" s="1"/>
  <c r="E29" i="9"/>
  <c r="E23" i="9"/>
  <c r="F22" i="9"/>
  <c r="F45" i="9" l="1"/>
  <c r="E41" i="9"/>
  <c r="N4" i="9"/>
  <c r="F17" i="9"/>
  <c r="I17" i="9" s="1"/>
  <c r="F29" i="9"/>
  <c r="I29" i="9" s="1"/>
  <c r="F23" i="9"/>
  <c r="J7" i="9"/>
  <c r="J6" i="9"/>
  <c r="J5" i="9"/>
  <c r="I45" i="9" l="1"/>
  <c r="F41" i="9"/>
  <c r="A43" i="9"/>
  <c r="A44" i="9" s="1"/>
  <c r="A45" i="9" s="1"/>
  <c r="O4" i="9"/>
  <c r="K7" i="9"/>
  <c r="P4" i="9" l="1"/>
  <c r="L7" i="9"/>
  <c r="Q4" i="9" l="1"/>
  <c r="M7" i="9"/>
  <c r="R4" i="9" l="1"/>
  <c r="N7" i="9"/>
  <c r="S4" i="9" l="1"/>
  <c r="O7" i="9"/>
  <c r="T4" i="9" l="1"/>
  <c r="P7" i="9"/>
  <c r="U4" i="9" l="1"/>
  <c r="Q7" i="9"/>
  <c r="Q6" i="9"/>
  <c r="Q5" i="9"/>
  <c r="V4" i="9" l="1"/>
  <c r="R7" i="9"/>
  <c r="W4" i="9" l="1"/>
  <c r="S7" i="9"/>
  <c r="X4" i="9" l="1"/>
  <c r="T7" i="9"/>
  <c r="Y4" i="9" l="1"/>
  <c r="U7" i="9"/>
  <c r="Z4" i="9" l="1"/>
  <c r="W7" i="9"/>
  <c r="V7" i="9"/>
  <c r="AA4" i="9" l="1"/>
  <c r="X6" i="9"/>
  <c r="X5" i="9"/>
  <c r="X7" i="9"/>
  <c r="AB4" i="9" l="1"/>
  <c r="Y7" i="9"/>
  <c r="AC4" i="9" l="1"/>
  <c r="Z7" i="9"/>
  <c r="AD4" i="9" l="1"/>
  <c r="AA7" i="9"/>
  <c r="AE4" i="9" l="1"/>
  <c r="AB7" i="9"/>
  <c r="AF4" i="9" l="1"/>
  <c r="AC7" i="9"/>
  <c r="AG4" i="9" l="1"/>
  <c r="AD7" i="9"/>
  <c r="AH4" i="9" l="1"/>
  <c r="AE5" i="9"/>
  <c r="AE7" i="9"/>
  <c r="AE6" i="9"/>
  <c r="AI4" i="9" l="1"/>
  <c r="AF7" i="9"/>
  <c r="AJ4" i="9" l="1"/>
  <c r="AG7" i="9"/>
  <c r="AK4" i="9" l="1"/>
  <c r="AH7" i="9"/>
  <c r="AL4" i="9" l="1"/>
  <c r="AI7" i="9"/>
  <c r="AM4" i="9" l="1"/>
  <c r="AJ7" i="9"/>
  <c r="AN4" i="9" l="1"/>
  <c r="AK7" i="9"/>
  <c r="AO4" i="9" l="1"/>
  <c r="AL7" i="9"/>
  <c r="AL6" i="9"/>
  <c r="AL5" i="9"/>
  <c r="AP4" i="9" l="1"/>
  <c r="AM7" i="9"/>
  <c r="AQ4" i="9" l="1"/>
  <c r="AN7" i="9"/>
  <c r="AR4" i="9" l="1"/>
  <c r="AO7" i="9"/>
  <c r="AS4" i="9" l="1"/>
  <c r="AP7" i="9"/>
  <c r="AT4" i="9" l="1"/>
  <c r="AQ7" i="9"/>
  <c r="AU4" i="9" l="1"/>
  <c r="AR7" i="9"/>
  <c r="AV4" i="9" l="1"/>
  <c r="AS7" i="9"/>
  <c r="AS6" i="9"/>
  <c r="AS5" i="9"/>
  <c r="AW4" i="9" l="1"/>
  <c r="AT7" i="9"/>
  <c r="AX4" i="9" l="1"/>
  <c r="AU7" i="9"/>
  <c r="AY4" i="9" l="1"/>
  <c r="AV7" i="9"/>
  <c r="AZ4" i="9" l="1"/>
  <c r="AW7" i="9"/>
  <c r="BA4" i="9" l="1"/>
  <c r="AX7" i="9"/>
  <c r="BB4" i="9" l="1"/>
  <c r="AY7" i="9"/>
  <c r="BC4" i="9" l="1"/>
  <c r="AZ6" i="9"/>
  <c r="AZ5" i="9"/>
  <c r="AZ7" i="9"/>
  <c r="BD4" i="9" l="1"/>
  <c r="BA7" i="9"/>
  <c r="BE4" i="9" l="1"/>
  <c r="BB7" i="9"/>
  <c r="BF4" i="9" l="1"/>
  <c r="BC7" i="9"/>
  <c r="BG4" i="9" l="1"/>
  <c r="BD7" i="9"/>
  <c r="BH4" i="9" l="1"/>
  <c r="BE7" i="9"/>
  <c r="BI4" i="9" l="1"/>
  <c r="BF7" i="9"/>
  <c r="BJ4" i="9" l="1"/>
  <c r="BG5" i="9"/>
  <c r="BG7" i="9"/>
  <c r="BG6" i="9"/>
  <c r="BK4" i="9" l="1"/>
  <c r="BH7" i="9"/>
  <c r="BL4" i="9" l="1"/>
  <c r="BI7" i="9"/>
  <c r="BM4" i="9" l="1"/>
  <c r="BN4" i="9" s="1"/>
  <c r="BJ7" i="9"/>
  <c r="BK7" i="9" l="1"/>
  <c r="BL7" i="9" l="1"/>
  <c r="BM7" i="9" l="1"/>
  <c r="A8" i="9" l="1"/>
  <c r="A9" i="9" l="1"/>
  <c r="A10" i="9" l="1"/>
  <c r="A11" i="9" s="1"/>
  <c r="A12" i="9" l="1"/>
  <c r="A13" i="9" s="1"/>
  <c r="A15" i="9" s="1"/>
  <c r="A16" i="9" l="1"/>
  <c r="A17" i="9" l="1"/>
  <c r="A18" i="9" l="1"/>
  <c r="A19" i="9" s="1"/>
  <c r="A20" i="9" s="1"/>
  <c r="A21" i="9" l="1"/>
  <c r="A22" i="9" l="1"/>
  <c r="A23" i="9" l="1"/>
  <c r="A24" i="9" l="1"/>
  <c r="A25" i="9" s="1"/>
  <c r="A26" i="9" s="1"/>
  <c r="A27" i="9" l="1"/>
  <c r="A28" i="9" l="1"/>
  <c r="A29" i="9" l="1"/>
  <c r="A30" i="9" l="1"/>
  <c r="I41" i="9" l="1"/>
  <c r="G41" i="9" l="1"/>
  <c r="A41" i="9"/>
  <c r="A36" i="9"/>
  <c r="A37" i="9" s="1"/>
  <c r="A38" i="9" s="1"/>
  <c r="A39" i="9" s="1"/>
</calcChain>
</file>

<file path=xl/comments1.xml><?xml version="1.0" encoding="utf-8"?>
<comments xmlns="http://schemas.openxmlformats.org/spreadsheetml/2006/main">
  <authors>
    <author>Vertex42</author>
  </authors>
  <commentList>
    <comment ref="A7" authorId="0">
      <text>
        <r>
          <rPr>
            <b/>
            <sz val="8"/>
            <color indexed="81"/>
            <rFont val="Tahoma"/>
            <family val="2"/>
          </rPr>
          <t>Work Breakdown Structure</t>
        </r>
        <r>
          <rPr>
            <sz val="8"/>
            <color indexed="81"/>
            <rFont val="Tahoma"/>
            <family val="2"/>
          </rPr>
          <t xml:space="preserve">
Level 1: 1, 2, 3, ...
Level 2: 1.1, 1.2, 1.3, ...
Level 3: 1.1.1, 1.1.2, 1.1.3, …
The WBS uses a formula to control the numbering, but the formulas are different for different levels.</t>
        </r>
      </text>
    </comment>
    <comment ref="B7" authorId="0">
      <text>
        <r>
          <rPr>
            <b/>
            <sz val="8"/>
            <color indexed="81"/>
            <rFont val="Tahoma"/>
            <family val="2"/>
          </rPr>
          <t>Task</t>
        </r>
        <r>
          <rPr>
            <sz val="8"/>
            <color indexed="81"/>
            <rFont val="Tahoma"/>
            <family val="2"/>
          </rPr>
          <t xml:space="preserve">
Enter the name of each task and sub-task. Use indents for sub-tasks.</t>
        </r>
      </text>
    </comment>
    <comment ref="C7" authorId="0">
      <text>
        <r>
          <rPr>
            <b/>
            <sz val="8"/>
            <color indexed="81"/>
            <rFont val="Tahoma"/>
            <family val="2"/>
          </rPr>
          <t>Task Lead</t>
        </r>
        <r>
          <rPr>
            <sz val="8"/>
            <color indexed="81"/>
            <rFont val="Tahoma"/>
            <family val="2"/>
          </rPr>
          <t xml:space="preserve">
Enter the name of the Task Lead in this column.</t>
        </r>
      </text>
    </comment>
    <comment ref="D7" authorId="0">
      <text>
        <r>
          <rPr>
            <b/>
            <sz val="8"/>
            <color indexed="81"/>
            <rFont val="Tahoma"/>
            <family val="2"/>
          </rPr>
          <t xml:space="preserve">Predecessor Tasks:
</t>
        </r>
        <r>
          <rPr>
            <sz val="8"/>
            <color indexed="81"/>
            <rFont val="Tahoma"/>
            <family val="2"/>
          </rPr>
          <t>You can use this column to enter the WBS of a predecessor for reference. The PRO version includes template rows that allow you to automatically calculate the Start Date based on the Predecessor.</t>
        </r>
      </text>
    </comment>
    <comment ref="E7" authorId="0">
      <text>
        <r>
          <rPr>
            <b/>
            <sz val="8"/>
            <color indexed="81"/>
            <rFont val="Tahoma"/>
            <family val="2"/>
          </rPr>
          <t>Task Start Date</t>
        </r>
        <r>
          <rPr>
            <sz val="8"/>
            <color indexed="81"/>
            <rFont val="Tahoma"/>
            <family val="2"/>
          </rPr>
          <t xml:space="preserve">
You can manually enter the Start Date for each task or use a formula to create a dependency on a Predecessor. For example, you could enter </t>
        </r>
        <r>
          <rPr>
            <b/>
            <sz val="8"/>
            <color indexed="81"/>
            <rFont val="Tahoma"/>
            <family val="2"/>
          </rPr>
          <t>=</t>
        </r>
        <r>
          <rPr>
            <b/>
            <i/>
            <sz val="8"/>
            <color indexed="81"/>
            <rFont val="Tahoma"/>
            <family val="2"/>
          </rPr>
          <t>enddate</t>
        </r>
        <r>
          <rPr>
            <b/>
            <sz val="8"/>
            <color indexed="81"/>
            <rFont val="Tahoma"/>
            <family val="2"/>
          </rPr>
          <t>+1</t>
        </r>
        <r>
          <rPr>
            <sz val="8"/>
            <color indexed="81"/>
            <rFont val="Tahoma"/>
            <family val="2"/>
          </rPr>
          <t xml:space="preserve"> to set the Start date to the next calendar day, or </t>
        </r>
        <r>
          <rPr>
            <b/>
            <sz val="8"/>
            <color indexed="81"/>
            <rFont val="Tahoma"/>
            <family val="2"/>
          </rPr>
          <t>=WORKDAY(</t>
        </r>
        <r>
          <rPr>
            <b/>
            <i/>
            <sz val="8"/>
            <color indexed="81"/>
            <rFont val="Tahoma"/>
            <family val="2"/>
          </rPr>
          <t>enddate</t>
        </r>
        <r>
          <rPr>
            <b/>
            <sz val="8"/>
            <color indexed="81"/>
            <rFont val="Tahoma"/>
            <family val="2"/>
          </rPr>
          <t>,1)</t>
        </r>
        <r>
          <rPr>
            <sz val="8"/>
            <color indexed="81"/>
            <rFont val="Tahoma"/>
            <family val="2"/>
          </rPr>
          <t xml:space="preserve"> to set the Start date to the next work day (excluding weekends), where </t>
        </r>
        <r>
          <rPr>
            <i/>
            <sz val="8"/>
            <color indexed="81"/>
            <rFont val="Tahoma"/>
            <family val="2"/>
          </rPr>
          <t>enddate</t>
        </r>
        <r>
          <rPr>
            <sz val="8"/>
            <color indexed="81"/>
            <rFont val="Tahoma"/>
            <family val="2"/>
          </rPr>
          <t xml:space="preserve"> is the cell reference for the End date of the Predecessor task.</t>
        </r>
      </text>
    </comment>
    <comment ref="G7" authorId="0">
      <text>
        <r>
          <rPr>
            <b/>
            <sz val="8"/>
            <color indexed="81"/>
            <rFont val="Tahoma"/>
            <family val="2"/>
          </rPr>
          <t>Duration (Calendar Days)</t>
        </r>
        <r>
          <rPr>
            <sz val="8"/>
            <color indexed="81"/>
            <rFont val="Tahoma"/>
            <family val="2"/>
          </rPr>
          <t xml:space="preserve">
The duration is the number of calendar days for the given task. The duration is calculated as the </t>
        </r>
        <r>
          <rPr>
            <b/>
            <sz val="8"/>
            <color indexed="81"/>
            <rFont val="Tahoma"/>
            <family val="2"/>
          </rPr>
          <t>End</t>
        </r>
        <r>
          <rPr>
            <sz val="8"/>
            <color indexed="81"/>
            <rFont val="Tahoma"/>
            <family val="2"/>
          </rPr>
          <t xml:space="preserve"> Date minus the </t>
        </r>
        <r>
          <rPr>
            <b/>
            <sz val="8"/>
            <color indexed="81"/>
            <rFont val="Tahoma"/>
            <family val="2"/>
          </rPr>
          <t>Start</t>
        </r>
        <r>
          <rPr>
            <sz val="8"/>
            <color indexed="81"/>
            <rFont val="Tahoma"/>
            <family val="2"/>
          </rPr>
          <t xml:space="preserve"> Date plus 1 day, so that a task starting and ending on the same day has a duration of 1 day.
</t>
        </r>
        <r>
          <rPr>
            <b/>
            <sz val="8"/>
            <color indexed="81"/>
            <rFont val="Tahoma"/>
            <family val="2"/>
          </rPr>
          <t>Note:</t>
        </r>
        <r>
          <rPr>
            <sz val="8"/>
            <color indexed="81"/>
            <rFont val="Tahoma"/>
            <family val="2"/>
          </rPr>
          <t xml:space="preserve"> The conditional formatting used to create the gantt chart references this column.</t>
        </r>
      </text>
    </comment>
    <comment ref="H7" authorId="0">
      <text>
        <r>
          <rPr>
            <b/>
            <sz val="8"/>
            <color indexed="81"/>
            <rFont val="Tahoma"/>
            <family val="2"/>
          </rPr>
          <t>Percent Complete</t>
        </r>
        <r>
          <rPr>
            <sz val="8"/>
            <color indexed="81"/>
            <rFont val="Tahoma"/>
            <family val="2"/>
          </rPr>
          <t xml:space="preserve">
Update the status of this task by entering the percent complete (between 0% and 100%).</t>
        </r>
      </text>
    </comment>
    <comment ref="I7" authorId="0">
      <text>
        <r>
          <rPr>
            <b/>
            <sz val="8"/>
            <color indexed="81"/>
            <rFont val="Tahoma"/>
            <family val="2"/>
          </rPr>
          <t>Work Days</t>
        </r>
        <r>
          <rPr>
            <sz val="8"/>
            <color indexed="81"/>
            <rFont val="Tahoma"/>
            <family val="2"/>
          </rPr>
          <t xml:space="preserve">
Counts the number of work days, excluding the weekends (Saturday and Sunday). In the PRO version, you can customize the work week and list specific non-working days like holidays. In the PRO version, the default input is the Work Days instead of the Calendar Days.</t>
        </r>
      </text>
    </comment>
  </commentList>
</comments>
</file>

<file path=xl/comments2.xml><?xml version="1.0" encoding="utf-8"?>
<comments xmlns="http://schemas.openxmlformats.org/spreadsheetml/2006/main">
  <authors>
    <author>Vertex42</author>
  </authors>
  <commentList>
    <comment ref="C19" authorId="0">
      <text>
        <r>
          <rPr>
            <sz val="8"/>
            <color indexed="81"/>
            <rFont val="Tahoma"/>
            <family val="2"/>
          </rPr>
          <t>This is an example comment.</t>
        </r>
      </text>
    </comment>
  </commentList>
</comments>
</file>

<file path=xl/sharedStrings.xml><?xml version="1.0" encoding="utf-8"?>
<sst xmlns="http://schemas.openxmlformats.org/spreadsheetml/2006/main" count="186" uniqueCount="169">
  <si>
    <t>Project Lead:</t>
  </si>
  <si>
    <t>WBS</t>
  </si>
  <si>
    <t>Start</t>
  </si>
  <si>
    <t>End</t>
  </si>
  <si>
    <t>Work Days</t>
  </si>
  <si>
    <t>Lead</t>
  </si>
  <si>
    <t>Gantt Chart Template</t>
  </si>
  <si>
    <t>[Insert Rows above this one, then Hide or Delete this row]</t>
  </si>
  <si>
    <t>TEMPLATE ROWS</t>
  </si>
  <si>
    <t>Input Cell</t>
  </si>
  <si>
    <t>Project Start Date:</t>
  </si>
  <si>
    <t>Task</t>
  </si>
  <si>
    <t>Intro</t>
  </si>
  <si>
    <t>Label</t>
  </si>
  <si>
    <t>Getting Started Tips</t>
  </si>
  <si>
    <t>[ Level 2 Task ]</t>
  </si>
  <si>
    <t>FAQs</t>
  </si>
  <si>
    <t>Q:</t>
  </si>
  <si>
    <t>Creating Task Dependencies</t>
  </si>
  <si>
    <t>Select the entire range of cells you want to print and go to File &gt; Print Area &gt; Set Print Area.</t>
  </si>
  <si>
    <t>Then go to File &gt; Page Setup or File &gt; Print Preview and adjust the Scaling, Marings, and</t>
  </si>
  <si>
    <t>Page Orientation as desired.</t>
  </si>
  <si>
    <t>[Task Category]</t>
  </si>
  <si>
    <t>[Task]</t>
  </si>
  <si>
    <t>http://www.vertex42.com/licensing/EULA_privateuse.html</t>
  </si>
  <si>
    <t>CATEGORY ROWS and WBS NUMBERING</t>
  </si>
  <si>
    <t>[ Task Category (label only) ]</t>
  </si>
  <si>
    <t xml:space="preserve"> . [ Level 3 Task ]</t>
  </si>
  <si>
    <t xml:space="preserve"> . . [ Level 4 Task ]</t>
  </si>
  <si>
    <t>2</t>
  </si>
  <si>
    <t>Milestone</t>
  </si>
  <si>
    <t>[ Task Category (summary) ]</t>
  </si>
  <si>
    <t>%
Done</t>
  </si>
  <si>
    <t>Prede
cessor</t>
  </si>
  <si>
    <t>[ Start Date and Calendar Days ]</t>
  </si>
  <si>
    <t>Changing the Color of the Bars in the Gantt Chart</t>
  </si>
  <si>
    <t>By Vertex42.com</t>
  </si>
  <si>
    <t>This spreadsheet, including all worksheets and associated content is a copyrighted work under the United States and other copyright laws.</t>
  </si>
  <si>
    <t>Do not submit copies or modifications of this template to any website or online template gallery.</t>
  </si>
  <si>
    <t>Please review the following license agreement to learn how you may or may not use this template. Thank you.</t>
  </si>
  <si>
    <t>See License Agreement</t>
  </si>
  <si>
    <r>
      <rPr>
        <b/>
        <sz val="12"/>
        <color theme="1"/>
        <rFont val="Arial"/>
        <family val="2"/>
      </rPr>
      <t>Do not delete this worksheet.</t>
    </r>
    <r>
      <rPr>
        <sz val="12"/>
        <rFont val="Arial"/>
        <family val="2"/>
      </rPr>
      <t xml:space="preserve"> If necessary, you may hide it by right-clicking on the tab and selecting Hide.</t>
    </r>
  </si>
  <si>
    <t>HELP</t>
  </si>
  <si>
    <t xml:space="preserve"> - Input cells for defining the task dates and durations have a light green background.</t>
  </si>
  <si>
    <t xml:space="preserve"> - [ Bracketed Text ] is meant to be edited, like the project title and task descriptions.</t>
  </si>
  <si>
    <t xml:space="preserve"> - Some of the labels include cell comments to provide extra help information.</t>
  </si>
  <si>
    <t xml:space="preserve"> - The Project Start Date determines the first week shown in the gantt chart.</t>
  </si>
  <si>
    <t xml:space="preserve"> - To adjust the range of dates shown in the gantt chart, change the Display Week.</t>
  </si>
  <si>
    <t xml:space="preserve"> - If you see "#####" in a cell, widen the column to display the cell contents.</t>
  </si>
  <si>
    <t>Using the Template Rows and Choosing a WBS Level</t>
  </si>
  <si>
    <t>Inserting New Tasks.</t>
  </si>
  <si>
    <t>1. Insert a new blank row where you want the new task to be.</t>
  </si>
  <si>
    <t>2. Copy the entire row you want to use from the set of template rows.</t>
  </si>
  <si>
    <t>4. Copy and paste the WBS cell separately, based on the level (1, 1.2, 1.2.3, 1.2.3.4)</t>
  </si>
  <si>
    <t>Changing the WBS Level in the WBS Column</t>
  </si>
  <si>
    <t xml:space="preserve"> - The WBS numbering uses a different formula for each level, but the formula does not reference any other cell in the row. So, you can copy and paste just the WBS cell that you want to use.</t>
  </si>
  <si>
    <t xml:space="preserve"> - If you leave a blank cell above a WBS number, the numbering will reset to 1.x.x. The formulas are meant for convenience, but you can manually enter them if you need to.</t>
  </si>
  <si>
    <t>Category Tasks</t>
  </si>
  <si>
    <t>- You can enter the Start date manually, or define task dependecies using a formula. Below are the most common options for defining the Start date:</t>
  </si>
  <si>
    <t>A.</t>
  </si>
  <si>
    <t>Enter the date manually (e.g. 1/3/2015)</t>
  </si>
  <si>
    <t>B.</t>
  </si>
  <si>
    <t>Reference the Project Start Date (e.g. =$E$4 )</t>
  </si>
  <si>
    <t>C.</t>
  </si>
  <si>
    <t>Set the Start date to the next Work Day after another task's End date.</t>
  </si>
  <si>
    <t xml:space="preserve"> - For multiple predecessors, the formula would be =MAX(WORKDAY(enddate1,1),WORKDAY(enddate2,1))</t>
  </si>
  <si>
    <t>D.</t>
  </si>
  <si>
    <t>Set the Start date to the next Calendar Day after another task's End date.</t>
  </si>
  <si>
    <t>- This formula is very simple: =enddate+1</t>
  </si>
  <si>
    <t>- For multiple predecessors, the formula would be =MAX(enddate1,enddate2,enddate3 )+1</t>
  </si>
  <si>
    <t>E.</t>
  </si>
  <si>
    <t>Set the Start date to a number of days before or after another date.</t>
  </si>
  <si>
    <t>- This formula is just like the one in C or D, except that in place of the "1" you enter the number of days, such as =WORKDAY(enddate,5) or =WORKDAY(startdate,-5)</t>
  </si>
  <si>
    <t xml:space="preserve"> - Use the formula =WORKDAY(enddate,1) where enddate is the reference to the End date of a predecessor task.</t>
  </si>
  <si>
    <t>Use the Predecessor column to start the day after another task</t>
  </si>
  <si>
    <t>The %Complete for a category task can be calculated from its sub tasks using the formula below, where "workdays" is a reference to the range of work day values and "complete" is a reference to the %complete for each of the subtasks.</t>
  </si>
  <si>
    <t>=SUMPRODUCT(workdays,complete)/SUM(workdays)</t>
  </si>
  <si>
    <t>How do I calculate the %Complete for an entire category of tasks?</t>
  </si>
  <si>
    <t>Let's say you have 3 sub tasks that are 10 days, 12 days, and 14 days long, respectively. If the first subtask is 50% complete and the others are 25% complete, you could calculate the overall percent complete for the group as: =(10*50%+12*25%+14*25%)/(10+12+14).</t>
  </si>
  <si>
    <r>
      <t xml:space="preserve">How do I change the </t>
    </r>
    <r>
      <rPr>
        <b/>
        <sz val="10"/>
        <rFont val="Arial"/>
        <family val="2"/>
      </rPr>
      <t>Print Settings</t>
    </r>
    <r>
      <rPr>
        <sz val="10"/>
        <rFont val="Arial"/>
        <family val="2"/>
      </rPr>
      <t>? (Excel 2010, 2013)</t>
    </r>
  </si>
  <si>
    <r>
      <t xml:space="preserve">The </t>
    </r>
    <r>
      <rPr>
        <b/>
        <sz val="10"/>
        <rFont val="Arial"/>
        <family val="2"/>
      </rPr>
      <t xml:space="preserve">Start </t>
    </r>
    <r>
      <rPr>
        <sz val="10"/>
        <rFont val="Arial"/>
        <family val="2"/>
      </rPr>
      <t xml:space="preserve">date, </t>
    </r>
    <r>
      <rPr>
        <b/>
        <sz val="10"/>
        <rFont val="Arial"/>
        <family val="2"/>
      </rPr>
      <t xml:space="preserve">End </t>
    </r>
    <r>
      <rPr>
        <sz val="10"/>
        <rFont val="Arial"/>
        <family val="2"/>
      </rPr>
      <t xml:space="preserve">date, or </t>
    </r>
    <r>
      <rPr>
        <b/>
        <sz val="10"/>
        <rFont val="Arial"/>
        <family val="2"/>
      </rPr>
      <t>%Complete</t>
    </r>
    <r>
      <rPr>
        <sz val="10"/>
        <rFont val="Arial"/>
        <family val="2"/>
      </rPr>
      <t xml:space="preserve"> for a Level 1 task is wrong. How do I fix it?</t>
    </r>
  </si>
  <si>
    <t>When using =MIN(), =MAX(), and =SUMPRODUCT(), it is easy for the references to get messed up if you move rows around or insert new rows. You should verify and fix these formulas if they are not referencing the correct ranges.</t>
  </si>
  <si>
    <r>
      <rPr>
        <b/>
        <sz val="10"/>
        <rFont val="Arial"/>
        <family val="2"/>
      </rPr>
      <t>Example</t>
    </r>
    <r>
      <rPr>
        <sz val="10"/>
        <rFont val="Arial"/>
        <family val="2"/>
      </rPr>
      <t>: The image below shows that the MIN() function is not referencing all of the sub tasks.</t>
    </r>
  </si>
  <si>
    <t>I've messed up the chart area somehow. How do I fix it?</t>
  </si>
  <si>
    <t>Find a row that works, then copy the cells that make up the gantt chart area from that row into the row that is messed up.</t>
  </si>
  <si>
    <t xml:space="preserve"> - To insert a new task, insert a new row, then copy/paste a row from the selection of template</t>
  </si>
  <si>
    <t>rows at the bottom of the worksheet, depending on how you want to define the task.</t>
  </si>
  <si>
    <r>
      <t xml:space="preserve"> - </t>
    </r>
    <r>
      <rPr>
        <b/>
        <sz val="10"/>
        <color indexed="10"/>
        <rFont val="Arial"/>
        <family val="2"/>
      </rPr>
      <t>Backup</t>
    </r>
    <r>
      <rPr>
        <sz val="10"/>
        <color indexed="10"/>
        <rFont val="Arial"/>
        <family val="2"/>
      </rPr>
      <t xml:space="preserve"> your file regularly to avoid losing data! Excel files get corrupted occasionally.</t>
    </r>
  </si>
  <si>
    <t>Cal. Days</t>
  </si>
  <si>
    <t>3. Paste the row you copied on top of the new row you just inserted.</t>
  </si>
  <si>
    <r>
      <rPr>
        <b/>
        <sz val="10"/>
        <color rgb="FF000000"/>
        <rFont val="Arial"/>
        <family val="2"/>
      </rPr>
      <t>Important</t>
    </r>
    <r>
      <rPr>
        <sz val="10"/>
        <color rgb="FF000000"/>
        <rFont val="Arial"/>
        <family val="2"/>
      </rPr>
      <t xml:space="preserve">: When inserting new rows, you must copy and paste an </t>
    </r>
    <r>
      <rPr>
        <i/>
        <sz val="10"/>
        <color rgb="FF000000"/>
        <rFont val="Arial"/>
        <family val="2"/>
      </rPr>
      <t>entire row</t>
    </r>
    <r>
      <rPr>
        <sz val="10"/>
        <color rgb="FF000000"/>
        <rFont val="Arial"/>
        <family val="2"/>
      </rPr>
      <t>, because the cells of the Gantt chart area are formulas.</t>
    </r>
  </si>
  <si>
    <t xml:space="preserve"> - You can indent the task description for sub-tasks by entering leading spaces or using the Indent feature in Excel.</t>
  </si>
  <si>
    <t xml:space="preserve"> - You can use tasks that are just labels, but it may be useful for a category task to display the minimum Start date and maximum End date of its sub tasks. This can be done using =MIN(range_of_startdates) and =MAX(range_of_enddates).</t>
  </si>
  <si>
    <t>Changing the End Date Font to Red when Behind Schedule</t>
  </si>
  <si>
    <t>© 2006-2015 Vertex42 LLC</t>
  </si>
  <si>
    <t>© 2015 Vertex42 LLC</t>
  </si>
  <si>
    <t>This Gantt Chart spreadsheet is designed to to help you create a simple project schedule. You</t>
  </si>
  <si>
    <t>only need to know some basic spreadsheet operations, such as how to insert, delete, copy and</t>
  </si>
  <si>
    <t>and paste rows and cells. For more advanced uses, such as defining task dependencies, you</t>
  </si>
  <si>
    <t>will need to know how to enter formulas.</t>
  </si>
  <si>
    <t>Before sharing this spreadsheet, please read the license agreement in the TermsOfUse worksheet.</t>
  </si>
  <si>
    <t>Display Week:</t>
  </si>
  <si>
    <t>Version: Gantt Chart Template for Office 365 - FREE Version</t>
  </si>
  <si>
    <t>[ Template rows that use this feature are only in the PRO version ]</t>
  </si>
  <si>
    <t>[ This feature is only in the PRO version, but if you are familiar with conditional formatting, you could try doing this yourself. ]</t>
  </si>
  <si>
    <t>[ This feature is only in the PRO version. ]</t>
  </si>
  <si>
    <t>Be sure to read the Getting Started Tips below. Watching the video demos for Gantt Chart Template Pro may also help you see how to use the spreadsheet.</t>
  </si>
  <si>
    <t>Watch Demo Videos on Vertex42.com</t>
  </si>
  <si>
    <t>Gantt Chart Template Pro</t>
  </si>
  <si>
    <t>Learn More About Gantt Chart Template Pro</t>
  </si>
  <si>
    <t>http://www.vertex42.com/ExcelTemplates/excel-gantt-chart.html</t>
  </si>
  <si>
    <t>Benefits and Features of Gantt Chart Template Pro</t>
  </si>
  <si>
    <t xml:space="preserve"> - Start date and End date</t>
  </si>
  <si>
    <t xml:space="preserve"> - Start date and Work days</t>
  </si>
  <si>
    <t xml:space="preserve"> - Start date and Calendar days</t>
  </si>
  <si>
    <t>Easily Create Task Dependencies</t>
  </si>
  <si>
    <t>Though you can still use your own formulas for creating task dependencies,</t>
  </si>
  <si>
    <t>Exclude Holidays from Work Days</t>
  </si>
  <si>
    <r>
      <t>Gantt Chart Template Pro</t>
    </r>
    <r>
      <rPr>
        <sz val="10"/>
        <rFont val="Arial"/>
        <family val="2"/>
      </rPr>
      <t xml:space="preserve"> is similar to this free version, but</t>
    </r>
  </si>
  <si>
    <t>it is more feature-packed. It also comes with other bonus content.</t>
  </si>
  <si>
    <t>Use Work Days as an Input</t>
  </si>
  <si>
    <t>the Pro version includes template rows that calculate the Start date based</t>
  </si>
  <si>
    <t>on the WBS number that you enter in the Predecessor column.</t>
  </si>
  <si>
    <t>Customize Your Work Week</t>
  </si>
  <si>
    <t>The Pro version for Excel Online uses the WORKDAY.INTL() and NETWORKDAYS.INTL()</t>
  </si>
  <si>
    <t>functions that allow you define the work week as something other than Monday-Friday.</t>
  </si>
  <si>
    <t>Simple Color-Coding</t>
  </si>
  <si>
    <r>
      <t xml:space="preserve">How do I enter the </t>
    </r>
    <r>
      <rPr>
        <b/>
        <sz val="10"/>
        <rFont val="Arial"/>
        <family val="2"/>
      </rPr>
      <t>Work Days</t>
    </r>
    <r>
      <rPr>
        <sz val="10"/>
        <rFont val="Arial"/>
        <family val="2"/>
      </rPr>
      <t xml:space="preserve"> instead of </t>
    </r>
    <r>
      <rPr>
        <b/>
        <sz val="10"/>
        <rFont val="Arial"/>
        <family val="2"/>
      </rPr>
      <t>Calendar Days</t>
    </r>
    <r>
      <rPr>
        <sz val="10"/>
        <rFont val="Arial"/>
        <family val="2"/>
      </rPr>
      <t>?</t>
    </r>
  </si>
  <si>
    <t>Entering work days instead of calendar days is one of the main features of the Pro version. If you want to figure it out on your own, use the WORKDAY() function to define the End Date and calculate the Calendar Days based on the Start and End dates.</t>
  </si>
  <si>
    <t>By default, the Pro version is set up to have you enter Work Days instead of Calendar Days.</t>
  </si>
  <si>
    <t>The expanded set of template rows provides more options for defining the Start date, End date,</t>
  </si>
  <si>
    <t>See the Help worksheet to learn how to use these rows. You can hide these rows before printing.</t>
  </si>
  <si>
    <t>and Duration of tasks. Define a task based on …</t>
  </si>
  <si>
    <t>List holidays and other specific non-working days that you want to exclude from work days.</t>
  </si>
  <si>
    <t>The Pro version includes a column for specifying the color of bars in the chart. For example,</t>
  </si>
  <si>
    <t>you could change the color based on urgency or task lead.</t>
  </si>
  <si>
    <t>Daily, Weekly, or Monthly View</t>
  </si>
  <si>
    <t>The Pro version includes a drop-down next to the Display Week that lets you choose to display</t>
  </si>
  <si>
    <t>the columns in the chart area as days, weeks, or months.</t>
  </si>
  <si>
    <t>Gantt Chart Template Pro for Excel Online</t>
  </si>
  <si>
    <t>Pro version for Excel Online.</t>
  </si>
  <si>
    <t>The following link is a blog post that talks specifically about the</t>
  </si>
  <si>
    <t>Example: =SUMPRODUCT(H9:H15,J9:J15)/SUM(H9:H15)</t>
  </si>
  <si>
    <t>Unlocked</t>
  </si>
  <si>
    <t>The Pro version does not have password protected worksheets, so you can fully customize it</t>
  </si>
  <si>
    <t>and add worksheets as needed, within the limits of the terms of use.</t>
  </si>
  <si>
    <t>See info on Gantt Chart Template Pro</t>
  </si>
  <si>
    <t>Gantt Chart Template © 2016 by Vertex42.com.</t>
  </si>
  <si>
    <t>[ Start next work day after another Task]</t>
  </si>
  <si>
    <t>[ Start the next day after another Task ]</t>
  </si>
  <si>
    <t>Examples of ways to define tasks</t>
  </si>
  <si>
    <t>XTD Order</t>
  </si>
  <si>
    <t>Create PO for XTD</t>
  </si>
  <si>
    <t>Remake the Layout</t>
  </si>
  <si>
    <t>JC</t>
  </si>
  <si>
    <t xml:space="preserve">Production </t>
  </si>
  <si>
    <t>Ordering Parts</t>
  </si>
  <si>
    <t>Production</t>
  </si>
  <si>
    <t>Pre Amp Testing Board Designing</t>
  </si>
  <si>
    <t>Final Design Review</t>
  </si>
  <si>
    <t>IDLAB</t>
  </si>
  <si>
    <t>XRM Project 2016-2017 Gantt Chart</t>
  </si>
  <si>
    <t>Layout (Matt Got Started Mock Board.)</t>
  </si>
  <si>
    <t xml:space="preserve">Schamatic/ Simluation </t>
  </si>
  <si>
    <t>Production/Testing</t>
  </si>
  <si>
    <t>Layout (Amplifer Boards)</t>
  </si>
  <si>
    <t>mza/JC</t>
  </si>
  <si>
    <t>Julien Cercillieux/mza</t>
  </si>
  <si>
    <t>mza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</si>
</sst>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d/yyyy\ \(dddd\)"/>
    <numFmt numFmtId="165" formatCode="ddd\ m/dd/yy"/>
    <numFmt numFmtId="166" formatCode="m\ /\ d\ /\ yy"/>
  </numFmts>
  <fonts count="57" x14ac:knownFonts="1">
    <font>
      <sz val="10"/>
      <name val="Arial"/>
    </font>
    <font>
      <sz val="10"/>
      <name val="Arial"/>
      <family val="2"/>
    </font>
    <font>
      <u/>
      <sz val="10"/>
      <color indexed="12"/>
      <name val="Arial"/>
      <family val="2"/>
    </font>
    <font>
      <sz val="8"/>
      <name val="Arial"/>
      <family val="2"/>
    </font>
    <font>
      <u/>
      <sz val="8"/>
      <color indexed="12"/>
      <name val="Arial"/>
      <family val="2"/>
    </font>
    <font>
      <b/>
      <sz val="12"/>
      <name val="Arial"/>
      <family val="2"/>
    </font>
    <font>
      <sz val="10"/>
      <name val="Arial"/>
      <family val="2"/>
    </font>
    <font>
      <b/>
      <sz val="10"/>
      <name val="Arial"/>
      <family val="2"/>
    </font>
    <font>
      <b/>
      <sz val="8"/>
      <color indexed="81"/>
      <name val="Tahoma"/>
      <family val="2"/>
    </font>
    <font>
      <sz val="8"/>
      <color indexed="81"/>
      <name val="Tahoma"/>
      <family val="2"/>
    </font>
    <font>
      <sz val="14"/>
      <color indexed="56"/>
      <name val="Arial"/>
      <family val="2"/>
    </font>
    <font>
      <b/>
      <sz val="9"/>
      <name val="Arial"/>
      <family val="2"/>
    </font>
    <font>
      <sz val="9"/>
      <name val="Arial"/>
      <family val="2"/>
    </font>
    <font>
      <sz val="7"/>
      <color indexed="55"/>
      <name val="Arial"/>
      <family val="2"/>
    </font>
    <font>
      <sz val="8"/>
      <color indexed="22"/>
      <name val="Arial"/>
      <family val="2"/>
    </font>
    <font>
      <i/>
      <sz val="8"/>
      <color indexed="81"/>
      <name val="Tahoma"/>
      <family val="2"/>
    </font>
    <font>
      <b/>
      <i/>
      <sz val="8"/>
      <color indexed="81"/>
      <name val="Tahoma"/>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2"/>
      <name val="Arial"/>
      <family val="2"/>
    </font>
    <font>
      <u/>
      <sz val="12"/>
      <color indexed="12"/>
      <name val="Arial"/>
      <family val="2"/>
    </font>
    <font>
      <sz val="9"/>
      <color rgb="FF000000"/>
      <name val="Arial"/>
      <family val="2"/>
    </font>
    <font>
      <sz val="10"/>
      <color rgb="FF000000"/>
      <name val="Arial"/>
      <family val="2"/>
    </font>
    <font>
      <b/>
      <sz val="10"/>
      <color rgb="FF000000"/>
      <name val="Arial"/>
      <family val="2"/>
    </font>
    <font>
      <i/>
      <sz val="9"/>
      <color rgb="FF000000"/>
      <name val="Arial"/>
      <family val="2"/>
    </font>
    <font>
      <i/>
      <sz val="8"/>
      <color theme="0" tint="-0.249977111117893"/>
      <name val="Arial"/>
      <family val="2"/>
    </font>
    <font>
      <b/>
      <sz val="10"/>
      <color indexed="10"/>
      <name val="Arial"/>
      <family val="2"/>
    </font>
    <font>
      <sz val="10"/>
      <color indexed="10"/>
      <name val="Arial"/>
      <family val="2"/>
    </font>
    <font>
      <sz val="11"/>
      <name val="Arial"/>
      <family val="2"/>
    </font>
    <font>
      <b/>
      <sz val="12"/>
      <color theme="1"/>
      <name val="Arial"/>
      <family val="2"/>
    </font>
    <font>
      <sz val="18"/>
      <color theme="3"/>
      <name val="Arial"/>
      <family val="2"/>
    </font>
    <font>
      <i/>
      <sz val="10"/>
      <color rgb="FF000000"/>
      <name val="Arial"/>
      <family val="2"/>
    </font>
    <font>
      <i/>
      <sz val="10"/>
      <name val="Arial"/>
      <family val="2"/>
    </font>
    <font>
      <sz val="14"/>
      <color theme="4" tint="-0.499984740745262"/>
      <name val="Arial"/>
      <family val="2"/>
    </font>
    <font>
      <sz val="18"/>
      <color theme="4" tint="-0.249977111117893"/>
      <name val="Arial"/>
      <family val="2"/>
    </font>
    <font>
      <b/>
      <sz val="12"/>
      <color theme="4" tint="-0.249977111117893"/>
      <name val="Arial"/>
      <family val="2"/>
    </font>
    <font>
      <i/>
      <sz val="9"/>
      <name val="Arial"/>
      <family val="2"/>
    </font>
    <font>
      <i/>
      <sz val="9"/>
      <name val="Arial Narrow"/>
      <family val="2"/>
    </font>
    <font>
      <u/>
      <sz val="14"/>
      <color indexed="12"/>
      <name val="Arial"/>
      <family val="2"/>
    </font>
    <font>
      <i/>
      <sz val="8"/>
      <name val="Arial"/>
      <family val="2"/>
    </font>
    <font>
      <b/>
      <sz val="11"/>
      <name val="Arial"/>
      <family val="2"/>
    </font>
    <font>
      <sz val="16"/>
      <color theme="4" tint="-0.249977111117893"/>
      <name val="Arial"/>
      <family val="2"/>
    </font>
  </fonts>
  <fills count="30">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indexed="9"/>
        <bgColor indexed="64"/>
      </patternFill>
    </fill>
    <fill>
      <patternFill patternType="solid">
        <fgColor indexed="22"/>
        <bgColor indexed="64"/>
      </patternFill>
    </fill>
    <fill>
      <patternFill patternType="solid">
        <fgColor rgb="FFFFFFFF"/>
        <bgColor rgb="FFFFFFFF"/>
      </patternFill>
    </fill>
    <fill>
      <patternFill patternType="solid">
        <fgColor theme="0" tint="-0.14999847407452621"/>
        <bgColor rgb="FFD9D9D9"/>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4.9989318521683403E-2"/>
        <bgColor rgb="FFEFEFEF"/>
      </patternFill>
    </fill>
    <fill>
      <patternFill patternType="solid">
        <fgColor theme="3" tint="0.79998168889431442"/>
        <bgColor rgb="FFD6F4D9"/>
      </patternFill>
    </fill>
    <fill>
      <patternFill patternType="solid">
        <fgColor theme="3" tint="0.79998168889431442"/>
        <bgColor indexed="64"/>
      </patternFill>
    </fill>
    <fill>
      <patternFill patternType="solid">
        <fgColor theme="3" tint="0.59999389629810485"/>
        <bgColor rgb="FF99FF99"/>
      </patternFill>
    </fill>
  </fills>
  <borders count="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top/>
      <bottom style="thin">
        <color indexed="64"/>
      </bottom>
      <diagonal/>
    </border>
    <border>
      <left/>
      <right/>
      <top style="thin">
        <color indexed="22"/>
      </top>
      <bottom style="thin">
        <color indexed="22"/>
      </bottom>
      <diagonal/>
    </border>
    <border>
      <left/>
      <right/>
      <top/>
      <bottom style="thin">
        <color rgb="FFEFEFEF"/>
      </bottom>
      <diagonal/>
    </border>
    <border>
      <left/>
      <right/>
      <top style="thin">
        <color rgb="FFEFEFEF"/>
      </top>
      <bottom style="thin">
        <color rgb="FFEFEFEF"/>
      </bottom>
      <diagonal/>
    </border>
    <border>
      <left/>
      <right/>
      <top/>
      <bottom style="thin">
        <color theme="0" tint="-0.499984740745262"/>
      </bottom>
      <diagonal/>
    </border>
    <border>
      <left/>
      <right/>
      <top style="thin">
        <color theme="0" tint="-0.499984740745262"/>
      </top>
      <bottom style="thin">
        <color theme="0" tint="-0.499984740745262"/>
      </bottom>
      <diagonal/>
    </border>
    <border>
      <left style="thin">
        <color theme="0" tint="-0.24994659260841701"/>
      </left>
      <right style="thin">
        <color theme="0" tint="-0.24994659260841701"/>
      </right>
      <top/>
      <bottom style="thin">
        <color indexed="64"/>
      </bottom>
      <diagonal/>
    </border>
    <border>
      <left style="thin">
        <color theme="0" tint="-0.24994659260841701"/>
      </left>
      <right style="thin">
        <color theme="0" tint="-0.24994659260841701"/>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4" tint="-0.24994659260841701"/>
      </bottom>
      <diagonal/>
    </border>
  </borders>
  <cellStyleXfs count="44">
    <xf numFmtId="0" fontId="0" fillId="0" borderId="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2"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8"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0"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9" fillId="16" borderId="0" applyNumberFormat="0" applyBorder="0" applyAlignment="0" applyProtection="0"/>
    <xf numFmtId="0" fontId="20" fillId="17" borderId="1" applyNumberFormat="0" applyAlignment="0" applyProtection="0"/>
    <xf numFmtId="0" fontId="21" fillId="18" borderId="2" applyNumberFormat="0" applyAlignment="0" applyProtection="0"/>
    <xf numFmtId="0" fontId="22" fillId="0" borderId="0" applyNumberFormat="0" applyFill="0" applyBorder="0" applyAlignment="0" applyProtection="0"/>
    <xf numFmtId="0" fontId="23" fillId="1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 fillId="0" borderId="0" applyNumberFormat="0" applyFill="0" applyBorder="0" applyAlignment="0" applyProtection="0">
      <alignment vertical="top"/>
      <protection locked="0"/>
    </xf>
    <xf numFmtId="0" fontId="27" fillId="11" borderId="1" applyNumberFormat="0" applyAlignment="0" applyProtection="0"/>
    <xf numFmtId="0" fontId="28" fillId="0" borderId="6" applyNumberFormat="0" applyFill="0" applyAlignment="0" applyProtection="0"/>
    <xf numFmtId="0" fontId="29" fillId="5" borderId="0" applyNumberFormat="0" applyBorder="0" applyAlignment="0" applyProtection="0"/>
    <xf numFmtId="0" fontId="6" fillId="5" borderId="7" applyNumberFormat="0" applyFont="0" applyAlignment="0" applyProtection="0"/>
    <xf numFmtId="0" fontId="30" fillId="17" borderId="8" applyNumberFormat="0" applyAlignment="0" applyProtection="0"/>
    <xf numFmtId="9" fontId="1"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46">
    <xf numFmtId="0" fontId="0" fillId="0" borderId="0" xfId="0"/>
    <xf numFmtId="0" fontId="0" fillId="0" borderId="0" xfId="0" applyProtection="1"/>
    <xf numFmtId="0" fontId="0" fillId="20" borderId="0" xfId="0" applyFill="1" applyBorder="1" applyProtection="1"/>
    <xf numFmtId="0" fontId="0" fillId="0" borderId="0" xfId="0" applyFill="1" applyBorder="1" applyProtection="1"/>
    <xf numFmtId="0" fontId="7" fillId="0" borderId="10" xfId="0" applyFont="1" applyBorder="1" applyAlignment="1" applyProtection="1">
      <alignment horizontal="center"/>
    </xf>
    <xf numFmtId="0" fontId="0" fillId="0" borderId="0" xfId="0" applyFill="1" applyBorder="1" applyAlignment="1" applyProtection="1"/>
    <xf numFmtId="0" fontId="11" fillId="0" borderId="10" xfId="0" applyFont="1" applyBorder="1" applyAlignment="1" applyProtection="1">
      <alignment horizontal="left" wrapText="1"/>
    </xf>
    <xf numFmtId="0" fontId="0" fillId="0" borderId="0" xfId="0" applyFill="1" applyAlignment="1" applyProtection="1"/>
    <xf numFmtId="0" fontId="0" fillId="0" borderId="0" xfId="0" applyFill="1" applyProtection="1"/>
    <xf numFmtId="166" fontId="14" fillId="21" borderId="0" xfId="0" applyNumberFormat="1" applyFont="1" applyFill="1" applyBorder="1" applyAlignment="1" applyProtection="1">
      <alignment horizontal="center" vertical="center"/>
    </xf>
    <xf numFmtId="0" fontId="0" fillId="0" borderId="0" xfId="0" applyNumberFormat="1" applyFill="1" applyBorder="1" applyProtection="1"/>
    <xf numFmtId="0" fontId="0" fillId="0" borderId="0" xfId="0" applyNumberFormat="1" applyProtection="1"/>
    <xf numFmtId="0" fontId="7" fillId="0" borderId="0" xfId="0" applyFont="1" applyAlignment="1">
      <alignment horizontal="right"/>
    </xf>
    <xf numFmtId="0" fontId="11" fillId="21" borderId="11" xfId="0" applyFont="1" applyFill="1" applyBorder="1" applyAlignment="1" applyProtection="1">
      <alignment wrapText="1"/>
      <protection locked="0"/>
    </xf>
    <xf numFmtId="0" fontId="11" fillId="0" borderId="10" xfId="0" applyNumberFormat="1" applyFont="1" applyFill="1" applyBorder="1" applyAlignment="1" applyProtection="1"/>
    <xf numFmtId="0" fontId="40" fillId="0" borderId="0" xfId="0" applyFont="1" applyBorder="1" applyAlignment="1">
      <alignment vertical="center"/>
    </xf>
    <xf numFmtId="0" fontId="1" fillId="0" borderId="0" xfId="0" applyFont="1" applyProtection="1"/>
    <xf numFmtId="0" fontId="1" fillId="0" borderId="0" xfId="0" applyFont="1"/>
    <xf numFmtId="0" fontId="1" fillId="0" borderId="0" xfId="0" applyFont="1" applyAlignment="1"/>
    <xf numFmtId="0" fontId="3" fillId="0" borderId="0" xfId="0" applyFont="1" applyBorder="1" applyAlignment="1">
      <alignment horizontal="right"/>
    </xf>
    <xf numFmtId="0" fontId="1" fillId="0" borderId="0" xfId="0" applyFont="1" applyAlignment="1">
      <alignment horizontal="left" indent="1"/>
    </xf>
    <xf numFmtId="0" fontId="7" fillId="0" borderId="0" xfId="0" applyFont="1" applyFill="1" applyBorder="1" applyAlignment="1"/>
    <xf numFmtId="0" fontId="1" fillId="0" borderId="0" xfId="0" applyFont="1" applyFill="1" applyBorder="1" applyAlignment="1"/>
    <xf numFmtId="0" fontId="1" fillId="0" borderId="0" xfId="0" applyFont="1" applyAlignment="1">
      <alignment horizontal="left" wrapText="1" indent="1"/>
    </xf>
    <xf numFmtId="0" fontId="1" fillId="21" borderId="0" xfId="0" applyFont="1" applyFill="1" applyBorder="1" applyAlignment="1">
      <alignment horizontal="center"/>
    </xf>
    <xf numFmtId="0" fontId="1" fillId="0" borderId="0" xfId="0" applyFont="1" applyFill="1" applyBorder="1" applyAlignment="1">
      <alignment horizontal="left"/>
    </xf>
    <xf numFmtId="0" fontId="42" fillId="0" borderId="0" xfId="0" applyFont="1" applyFill="1" applyBorder="1" applyAlignment="1">
      <alignment horizontal="left"/>
    </xf>
    <xf numFmtId="0" fontId="1" fillId="0" borderId="0" xfId="0" applyFont="1" applyFill="1" applyBorder="1" applyAlignment="1"/>
    <xf numFmtId="0" fontId="1" fillId="0" borderId="0" xfId="0" quotePrefix="1" applyFont="1" applyAlignment="1">
      <alignment horizontal="left" wrapText="1" indent="1"/>
    </xf>
    <xf numFmtId="0" fontId="7" fillId="0" borderId="0" xfId="0" quotePrefix="1" applyFont="1" applyAlignment="1">
      <alignment horizontal="left" indent="1"/>
    </xf>
    <xf numFmtId="0" fontId="1" fillId="0" borderId="0" xfId="0" applyFont="1" applyAlignment="1">
      <alignment horizontal="left"/>
    </xf>
    <xf numFmtId="0" fontId="1" fillId="0" borderId="18" xfId="0" applyFont="1" applyBorder="1"/>
    <xf numFmtId="0" fontId="0" fillId="0" borderId="18" xfId="0" applyBorder="1"/>
    <xf numFmtId="0" fontId="0" fillId="0" borderId="0" xfId="0"/>
    <xf numFmtId="0" fontId="43" fillId="0" borderId="18" xfId="0" applyFont="1" applyBorder="1"/>
    <xf numFmtId="0" fontId="34" fillId="0" borderId="18" xfId="0" applyFont="1" applyBorder="1" applyAlignment="1">
      <alignment horizontal="left" wrapText="1"/>
    </xf>
    <xf numFmtId="0" fontId="5" fillId="0" borderId="18" xfId="0" applyFont="1" applyBorder="1" applyAlignment="1">
      <alignment horizontal="left" wrapText="1"/>
    </xf>
    <xf numFmtId="0" fontId="35" fillId="0" borderId="18" xfId="0" applyFont="1" applyBorder="1" applyAlignment="1" applyProtection="1">
      <alignment horizontal="left" wrapText="1"/>
    </xf>
    <xf numFmtId="0" fontId="34" fillId="0" borderId="18" xfId="0" applyFont="1" applyBorder="1" applyAlignment="1">
      <alignment horizontal="left"/>
    </xf>
    <xf numFmtId="0" fontId="1" fillId="0" borderId="0" xfId="0" applyFont="1"/>
    <xf numFmtId="0" fontId="3" fillId="0" borderId="0" xfId="0" applyFont="1" applyFill="1" applyBorder="1" applyAlignment="1">
      <alignment horizontal="right"/>
    </xf>
    <xf numFmtId="0" fontId="2" fillId="0" borderId="0" xfId="34" applyAlignment="1" applyProtection="1"/>
    <xf numFmtId="0" fontId="37" fillId="0" borderId="0" xfId="0" applyFont="1"/>
    <xf numFmtId="0" fontId="37" fillId="0" borderId="0" xfId="0" applyFont="1" applyFill="1" applyBorder="1" applyAlignment="1"/>
    <xf numFmtId="0" fontId="38" fillId="0" borderId="0" xfId="0" applyFont="1"/>
    <xf numFmtId="0" fontId="37" fillId="0" borderId="0" xfId="0" applyFont="1" applyAlignment="1">
      <alignment wrapText="1"/>
    </xf>
    <xf numFmtId="0" fontId="3" fillId="0" borderId="0" xfId="0" applyFont="1" applyAlignment="1">
      <alignment wrapText="1"/>
    </xf>
    <xf numFmtId="0" fontId="37" fillId="0" borderId="0" xfId="0" applyFont="1" applyAlignment="1">
      <alignment horizontal="right"/>
    </xf>
    <xf numFmtId="0" fontId="37" fillId="0" borderId="0" xfId="0" applyFont="1" applyAlignment="1">
      <alignment horizontal="left" wrapText="1"/>
    </xf>
    <xf numFmtId="0" fontId="1" fillId="0" borderId="0" xfId="0" applyFont="1" applyAlignment="1">
      <alignment horizontal="left" wrapText="1"/>
    </xf>
    <xf numFmtId="0" fontId="7" fillId="0" borderId="0" xfId="0" applyFont="1" applyAlignment="1"/>
    <xf numFmtId="0" fontId="37" fillId="0" borderId="0" xfId="0" applyFont="1" applyAlignment="1">
      <alignment horizontal="left" wrapText="1" indent="1"/>
    </xf>
    <xf numFmtId="0" fontId="38" fillId="0" borderId="0" xfId="0" applyFont="1" applyAlignment="1">
      <alignment horizontal="right"/>
    </xf>
    <xf numFmtId="0" fontId="12" fillId="0" borderId="0" xfId="0" applyNumberFormat="1" applyFont="1" applyAlignment="1" applyProtection="1">
      <protection locked="0"/>
    </xf>
    <xf numFmtId="0" fontId="38" fillId="25" borderId="0" xfId="0" applyFont="1" applyFill="1"/>
    <xf numFmtId="0" fontId="7" fillId="25" borderId="0" xfId="0" applyFont="1" applyFill="1"/>
    <xf numFmtId="0" fontId="1" fillId="0" borderId="0" xfId="0" applyFont="1" applyFill="1" applyBorder="1"/>
    <xf numFmtId="0" fontId="49" fillId="0" borderId="20" xfId="0" applyFont="1" applyFill="1" applyBorder="1" applyAlignment="1">
      <alignment horizontal="left" vertical="center"/>
    </xf>
    <xf numFmtId="0" fontId="45" fillId="0" borderId="20" xfId="0" applyFont="1" applyFill="1" applyBorder="1" applyAlignment="1">
      <alignment horizontal="left" vertical="center"/>
    </xf>
    <xf numFmtId="0" fontId="1" fillId="28" borderId="0" xfId="0" applyFont="1" applyFill="1" applyAlignment="1">
      <alignment horizontal="center"/>
    </xf>
    <xf numFmtId="0" fontId="12" fillId="0" borderId="16" xfId="0" applyNumberFormat="1" applyFont="1" applyFill="1" applyBorder="1" applyAlignment="1" applyProtection="1">
      <alignment horizontal="center" shrinkToFit="1"/>
    </xf>
    <xf numFmtId="0" fontId="12" fillId="0" borderId="10" xfId="0" applyNumberFormat="1" applyFont="1" applyBorder="1" applyAlignment="1" applyProtection="1">
      <alignment horizontal="center" wrapText="1"/>
    </xf>
    <xf numFmtId="0" fontId="11" fillId="0" borderId="10" xfId="0" applyFont="1" applyBorder="1" applyAlignment="1" applyProtection="1">
      <alignment horizontal="center" wrapText="1"/>
    </xf>
    <xf numFmtId="0" fontId="12" fillId="0" borderId="10" xfId="0" applyFont="1" applyBorder="1" applyAlignment="1" applyProtection="1">
      <alignment horizontal="center" wrapText="1"/>
    </xf>
    <xf numFmtId="0" fontId="7" fillId="0" borderId="10" xfId="0" applyFont="1" applyBorder="1" applyAlignment="1" applyProtection="1">
      <alignment horizontal="left"/>
    </xf>
    <xf numFmtId="0" fontId="12" fillId="21" borderId="11" xfId="0" applyFont="1" applyFill="1" applyBorder="1" applyProtection="1">
      <protection locked="0"/>
    </xf>
    <xf numFmtId="1" fontId="12" fillId="0" borderId="11" xfId="0" applyNumberFormat="1" applyFont="1" applyFill="1" applyBorder="1" applyAlignment="1" applyProtection="1">
      <alignment horizontal="center"/>
      <protection locked="0"/>
    </xf>
    <xf numFmtId="9" fontId="12" fillId="0" borderId="11" xfId="40" applyFont="1" applyFill="1" applyBorder="1" applyAlignment="1" applyProtection="1">
      <alignment horizontal="center"/>
      <protection locked="0"/>
    </xf>
    <xf numFmtId="0" fontId="12" fillId="0" borderId="11" xfId="0" applyFont="1" applyFill="1" applyBorder="1" applyAlignment="1" applyProtection="1">
      <alignment wrapText="1"/>
      <protection locked="0"/>
    </xf>
    <xf numFmtId="0" fontId="12" fillId="0" borderId="11" xfId="0" applyFont="1" applyFill="1" applyBorder="1" applyProtection="1">
      <protection locked="0"/>
    </xf>
    <xf numFmtId="0" fontId="51" fillId="0" borderId="11" xfId="0" applyFont="1" applyFill="1" applyBorder="1" applyAlignment="1" applyProtection="1">
      <protection locked="0"/>
    </xf>
    <xf numFmtId="0" fontId="52" fillId="0" borderId="11" xfId="0" applyFont="1" applyFill="1" applyBorder="1" applyAlignment="1" applyProtection="1">
      <protection locked="0"/>
    </xf>
    <xf numFmtId="0" fontId="1" fillId="0" borderId="0" xfId="0" applyFont="1" applyFill="1" applyBorder="1" applyProtection="1"/>
    <xf numFmtId="0" fontId="1" fillId="0" borderId="0" xfId="0" applyFont="1" applyFill="1" applyBorder="1" applyAlignment="1" applyProtection="1"/>
    <xf numFmtId="0" fontId="47" fillId="0" borderId="0" xfId="0" applyFont="1" applyAlignment="1">
      <alignment horizontal="left" wrapText="1"/>
    </xf>
    <xf numFmtId="0" fontId="7" fillId="0" borderId="0" xfId="0" applyFont="1"/>
    <xf numFmtId="0" fontId="53" fillId="0" borderId="0" xfId="34" applyFont="1" applyAlignment="1" applyProtection="1"/>
    <xf numFmtId="0" fontId="54" fillId="0" borderId="0" xfId="0" applyFont="1"/>
    <xf numFmtId="0" fontId="55" fillId="0" borderId="0" xfId="0" applyFont="1"/>
    <xf numFmtId="0" fontId="50" fillId="0" borderId="0" xfId="0" applyFont="1"/>
    <xf numFmtId="0" fontId="56" fillId="0" borderId="0" xfId="0" applyFont="1"/>
    <xf numFmtId="0" fontId="3" fillId="0" borderId="0" xfId="0" applyFont="1" applyBorder="1" applyAlignment="1">
      <alignment horizontal="left" vertical="center"/>
    </xf>
    <xf numFmtId="0" fontId="1" fillId="0" borderId="0" xfId="0" applyFont="1" applyAlignment="1">
      <alignment horizontal="center"/>
    </xf>
    <xf numFmtId="0" fontId="2" fillId="0" borderId="19" xfId="34" applyBorder="1" applyAlignment="1" applyProtection="1">
      <alignment wrapText="1"/>
    </xf>
    <xf numFmtId="0" fontId="11" fillId="21" borderId="11" xfId="0" applyNumberFormat="1" applyFont="1" applyFill="1" applyBorder="1" applyAlignment="1" applyProtection="1">
      <alignment horizontal="left"/>
      <protection locked="0"/>
    </xf>
    <xf numFmtId="0" fontId="12" fillId="0" borderId="11" xfId="0" applyNumberFormat="1" applyFont="1" applyFill="1" applyBorder="1" applyAlignment="1" applyProtection="1">
      <alignment horizontal="center"/>
      <protection locked="0"/>
    </xf>
    <xf numFmtId="165" fontId="12" fillId="0" borderId="11" xfId="0" applyNumberFormat="1" applyFont="1" applyFill="1" applyBorder="1" applyAlignment="1" applyProtection="1">
      <alignment horizontal="right"/>
      <protection locked="0"/>
    </xf>
    <xf numFmtId="1" fontId="12" fillId="0" borderId="11" xfId="40" applyNumberFormat="1" applyFont="1" applyFill="1" applyBorder="1" applyAlignment="1" applyProtection="1">
      <alignment horizontal="center"/>
      <protection locked="0"/>
    </xf>
    <xf numFmtId="0" fontId="12" fillId="0" borderId="11" xfId="0" applyFont="1" applyFill="1" applyBorder="1" applyAlignment="1" applyProtection="1">
      <alignment horizontal="center" vertical="center"/>
      <protection locked="0"/>
    </xf>
    <xf numFmtId="0" fontId="1" fillId="21" borderId="11" xfId="0" applyFont="1" applyFill="1" applyBorder="1" applyProtection="1">
      <protection locked="0"/>
    </xf>
    <xf numFmtId="0" fontId="12" fillId="0" borderId="11" xfId="0" applyNumberFormat="1" applyFont="1" applyFill="1" applyBorder="1" applyAlignment="1" applyProtection="1">
      <alignment horizontal="left"/>
      <protection locked="0"/>
    </xf>
    <xf numFmtId="0" fontId="36" fillId="0" borderId="13" xfId="0" applyFont="1" applyBorder="1" applyAlignment="1" applyProtection="1">
      <alignment horizontal="center"/>
      <protection locked="0"/>
    </xf>
    <xf numFmtId="165" fontId="36" fillId="27" borderId="13" xfId="0" applyNumberFormat="1" applyFont="1" applyFill="1" applyBorder="1" applyAlignment="1" applyProtection="1">
      <alignment horizontal="right"/>
      <protection locked="0"/>
    </xf>
    <xf numFmtId="165" fontId="36" fillId="0" borderId="13" xfId="0" applyNumberFormat="1" applyFont="1" applyBorder="1" applyAlignment="1" applyProtection="1">
      <alignment horizontal="right"/>
      <protection locked="0"/>
    </xf>
    <xf numFmtId="1" fontId="36" fillId="28" borderId="13" xfId="0" applyNumberFormat="1" applyFont="1" applyFill="1" applyBorder="1" applyAlignment="1" applyProtection="1">
      <alignment horizontal="center"/>
      <protection locked="0"/>
    </xf>
    <xf numFmtId="9" fontId="36" fillId="28" borderId="13" xfId="40" applyFont="1" applyFill="1" applyBorder="1" applyAlignment="1" applyProtection="1">
      <alignment horizontal="center"/>
      <protection locked="0"/>
    </xf>
    <xf numFmtId="1" fontId="36" fillId="0" borderId="13" xfId="0" applyNumberFormat="1" applyFont="1" applyBorder="1" applyAlignment="1" applyProtection="1">
      <alignment horizontal="center"/>
      <protection locked="0"/>
    </xf>
    <xf numFmtId="0" fontId="1" fillId="0" borderId="11" xfId="0" applyFont="1" applyBorder="1" applyProtection="1">
      <protection locked="0"/>
    </xf>
    <xf numFmtId="0" fontId="12" fillId="0" borderId="11" xfId="0" applyFont="1" applyBorder="1" applyProtection="1">
      <protection locked="0"/>
    </xf>
    <xf numFmtId="0" fontId="1" fillId="0" borderId="11" xfId="0" applyFont="1" applyFill="1" applyBorder="1" applyProtection="1">
      <protection locked="0"/>
    </xf>
    <xf numFmtId="0" fontId="1" fillId="0" borderId="0" xfId="0" applyFont="1" applyFill="1" applyBorder="1" applyProtection="1">
      <protection locked="0"/>
    </xf>
    <xf numFmtId="0" fontId="12" fillId="0" borderId="0" xfId="0" applyFont="1" applyFill="1" applyBorder="1" applyProtection="1">
      <protection locked="0"/>
    </xf>
    <xf numFmtId="0" fontId="37" fillId="23" borderId="0" xfId="0" applyFont="1" applyFill="1" applyBorder="1" applyAlignment="1" applyProtection="1">
      <protection locked="0"/>
    </xf>
    <xf numFmtId="0" fontId="3" fillId="24" borderId="0" xfId="0" applyFont="1" applyFill="1" applyProtection="1">
      <protection locked="0"/>
    </xf>
    <xf numFmtId="0" fontId="1" fillId="21" borderId="0" xfId="0" applyFont="1" applyFill="1" applyBorder="1" applyProtection="1">
      <protection locked="0"/>
    </xf>
    <xf numFmtId="0" fontId="3" fillId="21" borderId="0" xfId="0" applyFont="1" applyFill="1" applyBorder="1" applyProtection="1">
      <protection locked="0"/>
    </xf>
    <xf numFmtId="0" fontId="36" fillId="23" borderId="0" xfId="0" applyFont="1" applyFill="1" applyBorder="1" applyAlignment="1" applyProtection="1">
      <protection locked="0"/>
    </xf>
    <xf numFmtId="0" fontId="12" fillId="24" borderId="0" xfId="0" applyFont="1" applyFill="1" applyAlignment="1" applyProtection="1">
      <protection locked="0"/>
    </xf>
    <xf numFmtId="0" fontId="12" fillId="24" borderId="0" xfId="0" applyFont="1" applyFill="1" applyProtection="1">
      <protection locked="0"/>
    </xf>
    <xf numFmtId="0" fontId="12" fillId="21" borderId="0" xfId="0" applyFont="1" applyFill="1" applyBorder="1" applyProtection="1">
      <protection locked="0"/>
    </xf>
    <xf numFmtId="0" fontId="39" fillId="26" borderId="0" xfId="0" applyFont="1" applyFill="1" applyBorder="1" applyAlignment="1" applyProtection="1">
      <protection locked="0"/>
    </xf>
    <xf numFmtId="0" fontId="12" fillId="25" borderId="0" xfId="0" applyFont="1" applyFill="1" applyAlignment="1" applyProtection="1">
      <protection locked="0"/>
    </xf>
    <xf numFmtId="0" fontId="12" fillId="25" borderId="0" xfId="0" applyFont="1" applyFill="1" applyProtection="1">
      <protection locked="0"/>
    </xf>
    <xf numFmtId="0" fontId="36" fillId="22" borderId="12" xfId="0" applyFont="1" applyFill="1" applyBorder="1" applyAlignment="1" applyProtection="1">
      <protection locked="0"/>
    </xf>
    <xf numFmtId="0" fontId="36" fillId="0" borderId="13" xfId="0" quotePrefix="1" applyFont="1" applyFill="1" applyBorder="1" applyAlignment="1" applyProtection="1">
      <alignment horizontal="center"/>
      <protection locked="0"/>
    </xf>
    <xf numFmtId="165" fontId="36" fillId="0" borderId="13" xfId="0" applyNumberFormat="1" applyFont="1" applyFill="1" applyBorder="1" applyAlignment="1" applyProtection="1">
      <alignment horizontal="right"/>
      <protection locked="0"/>
    </xf>
    <xf numFmtId="1" fontId="36" fillId="0" borderId="13" xfId="0" applyNumberFormat="1" applyFont="1" applyFill="1" applyBorder="1" applyAlignment="1" applyProtection="1">
      <alignment horizontal="center"/>
      <protection locked="0"/>
    </xf>
    <xf numFmtId="9" fontId="36" fillId="0" borderId="13" xfId="40" applyFont="1" applyFill="1" applyBorder="1" applyAlignment="1" applyProtection="1">
      <alignment horizontal="center"/>
      <protection locked="0"/>
    </xf>
    <xf numFmtId="0" fontId="36" fillId="0" borderId="13" xfId="0" applyFont="1" applyBorder="1" applyAlignment="1" applyProtection="1">
      <protection locked="0"/>
    </xf>
    <xf numFmtId="0" fontId="36" fillId="0" borderId="13" xfId="0" applyFont="1" applyBorder="1" applyAlignment="1" applyProtection="1">
      <alignment horizontal="left"/>
      <protection locked="0"/>
    </xf>
    <xf numFmtId="0" fontId="36" fillId="22" borderId="13" xfId="0" applyFont="1" applyFill="1" applyBorder="1" applyAlignment="1" applyProtection="1">
      <protection locked="0"/>
    </xf>
    <xf numFmtId="0" fontId="36" fillId="22" borderId="13" xfId="0" applyFont="1" applyFill="1" applyBorder="1" applyAlignment="1" applyProtection="1">
      <alignment horizontal="center"/>
      <protection locked="0"/>
    </xf>
    <xf numFmtId="165" fontId="36" fillId="29" borderId="13" xfId="0" applyNumberFormat="1" applyFont="1" applyFill="1" applyBorder="1" applyAlignment="1" applyProtection="1">
      <alignment horizontal="right"/>
      <protection locked="0"/>
    </xf>
    <xf numFmtId="9" fontId="36" fillId="0" borderId="13" xfId="40" applyFont="1" applyBorder="1" applyAlignment="1" applyProtection="1">
      <alignment horizontal="center"/>
      <protection locked="0"/>
    </xf>
    <xf numFmtId="0" fontId="36" fillId="22" borderId="13" xfId="0" applyFont="1" applyFill="1" applyBorder="1" applyAlignment="1" applyProtection="1">
      <alignment horizontal="left"/>
      <protection locked="0"/>
    </xf>
    <xf numFmtId="0" fontId="0" fillId="0" borderId="0" xfId="0" applyNumberFormat="1" applyFill="1" applyBorder="1" applyProtection="1">
      <protection locked="0"/>
    </xf>
    <xf numFmtId="0" fontId="0" fillId="0" borderId="0" xfId="0" applyProtection="1">
      <protection locked="0"/>
    </xf>
    <xf numFmtId="0" fontId="0" fillId="0" borderId="0" xfId="0" applyNumberFormat="1" applyProtection="1">
      <protection locked="0"/>
    </xf>
    <xf numFmtId="0" fontId="0" fillId="0" borderId="0" xfId="0" applyFill="1" applyBorder="1" applyProtection="1">
      <protection locked="0"/>
    </xf>
    <xf numFmtId="0" fontId="0" fillId="0" borderId="15" xfId="0" applyNumberFormat="1" applyBorder="1" applyAlignment="1" applyProtection="1">
      <alignment horizontal="center"/>
      <protection locked="0"/>
    </xf>
    <xf numFmtId="0" fontId="0" fillId="0" borderId="15" xfId="0" applyBorder="1" applyAlignment="1" applyProtection="1">
      <alignment horizontal="center"/>
      <protection locked="0"/>
    </xf>
    <xf numFmtId="0" fontId="48" fillId="21" borderId="0" xfId="0" applyNumberFormat="1" applyFont="1" applyFill="1" applyBorder="1" applyAlignment="1" applyProtection="1">
      <alignment vertical="center"/>
      <protection locked="0"/>
    </xf>
    <xf numFmtId="0" fontId="10" fillId="21" borderId="0" xfId="0" applyNumberFormat="1" applyFont="1" applyFill="1" applyBorder="1" applyAlignment="1" applyProtection="1">
      <alignment vertical="center"/>
      <protection locked="0"/>
    </xf>
    <xf numFmtId="0" fontId="4" fillId="20" borderId="0" xfId="34" applyNumberFormat="1" applyFont="1" applyFill="1" applyAlignment="1" applyProtection="1">
      <alignment horizontal="right"/>
      <protection locked="0"/>
    </xf>
    <xf numFmtId="0" fontId="13" fillId="0" borderId="0" xfId="0" applyFont="1" applyAlignment="1" applyProtection="1">
      <alignment horizontal="right"/>
      <protection locked="0"/>
    </xf>
    <xf numFmtId="0" fontId="12" fillId="0" borderId="17" xfId="0" applyNumberFormat="1" applyFont="1" applyFill="1" applyBorder="1" applyAlignment="1" applyProtection="1">
      <alignment horizontal="left" vertical="center"/>
    </xf>
    <xf numFmtId="0" fontId="1" fillId="0" borderId="0" xfId="0" applyFont="1" applyFill="1" applyAlignment="1" applyProtection="1">
      <alignment horizontal="right" indent="1"/>
    </xf>
    <xf numFmtId="0" fontId="0" fillId="0" borderId="0" xfId="0" applyFill="1" applyAlignment="1" applyProtection="1">
      <alignment horizontal="right" indent="1"/>
    </xf>
    <xf numFmtId="0" fontId="1" fillId="0" borderId="14" xfId="0" applyFont="1" applyFill="1" applyBorder="1" applyAlignment="1" applyProtection="1">
      <alignment horizontal="left"/>
      <protection locked="0"/>
    </xf>
    <xf numFmtId="0" fontId="6" fillId="0" borderId="14" xfId="0" applyFont="1" applyFill="1" applyBorder="1" applyAlignment="1" applyProtection="1">
      <alignment horizontal="left"/>
      <protection locked="0"/>
    </xf>
    <xf numFmtId="164" fontId="1" fillId="0" borderId="15" xfId="0" applyNumberFormat="1" applyFont="1" applyFill="1" applyBorder="1" applyAlignment="1" applyProtection="1">
      <alignment horizontal="left"/>
      <protection locked="0"/>
    </xf>
    <xf numFmtId="0" fontId="2" fillId="0" borderId="0" xfId="34" applyAlignment="1" applyProtection="1">
      <alignment horizontal="left"/>
    </xf>
    <xf numFmtId="0" fontId="38" fillId="23" borderId="0" xfId="0" applyFont="1" applyFill="1" applyBorder="1" applyAlignment="1" applyProtection="1">
      <protection locked="0"/>
    </xf>
    <xf numFmtId="0" fontId="0" fillId="24" borderId="0" xfId="0" applyFill="1" applyProtection="1">
      <protection locked="0"/>
    </xf>
    <xf numFmtId="166" fontId="12" fillId="0" borderId="17" xfId="0" applyNumberFormat="1" applyFont="1" applyFill="1" applyBorder="1" applyAlignment="1" applyProtection="1">
      <alignment horizontal="left" vertical="center"/>
    </xf>
    <xf numFmtId="0" fontId="50" fillId="0" borderId="0" xfId="0" applyFont="1" applyFill="1" applyBorder="1" applyAlignment="1">
      <alignment horizontal="left"/>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Percent" xfId="40" builtinId="5"/>
    <cellStyle name="Title" xfId="41" builtinId="15" customBuiltin="1"/>
    <cellStyle name="Total" xfId="42" builtinId="25" customBuiltin="1"/>
    <cellStyle name="Warning Text" xfId="43" builtinId="11" customBuiltin="1"/>
  </cellStyles>
  <dxfs count="3">
    <dxf>
      <fill>
        <patternFill>
          <bgColor rgb="FF0070C0"/>
        </patternFill>
      </fill>
    </dxf>
    <dxf>
      <border>
        <left style="thin">
          <color rgb="FFC00000"/>
        </left>
        <right style="thin">
          <color rgb="FFC00000"/>
        </right>
        <vertical/>
        <horizontal/>
      </border>
    </dxf>
    <dxf>
      <font>
        <color theme="0"/>
      </font>
      <fill>
        <patternFill>
          <bgColor theme="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9FF99"/>
      <rgbColor rgb="000000FF"/>
      <rgbColor rgb="00FFFF00"/>
      <rgbColor rgb="00DE3018"/>
      <rgbColor rgb="0053D4C9"/>
      <rgbColor rgb="006B0C00"/>
      <rgbColor rgb="00006500"/>
      <rgbColor rgb="00182C63"/>
      <rgbColor rgb="00819C00"/>
      <rgbColor rgb="00C9B783"/>
      <rgbColor rgb="00007F74"/>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6699FF"/>
      <rgbColor rgb="00CCECFF"/>
      <rgbColor rgb="00D6F4D9"/>
      <rgbColor rgb="00FFFFCC"/>
      <rgbColor rgb="0099CCFF"/>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FFCCCC"/>
      <color rgb="FFFF9900"/>
      <color rgb="FF91D0FF"/>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121921</xdr:colOff>
      <xdr:row>2</xdr:row>
      <xdr:rowOff>129540</xdr:rowOff>
    </xdr:from>
    <xdr:to>
      <xdr:col>1</xdr:col>
      <xdr:colOff>2141220</xdr:colOff>
      <xdr:row>12</xdr:row>
      <xdr:rowOff>198120</xdr:rowOff>
    </xdr:to>
    <xdr:pic>
      <xdr:nvPicPr>
        <xdr:cNvPr id="2" name="Picture 1">
          <a:extLst>
            <a:ext uri="{FF2B5EF4-FFF2-40B4-BE49-F238E27FC236}">
              <a16:creationId xmlns=""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921" y="556260"/>
          <a:ext cx="2019299" cy="17983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3</xdr:col>
      <xdr:colOff>297180</xdr:colOff>
      <xdr:row>0</xdr:row>
      <xdr:rowOff>0</xdr:rowOff>
    </xdr:from>
    <xdr:to>
      <xdr:col>5</xdr:col>
      <xdr:colOff>601980</xdr:colOff>
      <xdr:row>1</xdr:row>
      <xdr:rowOff>83820</xdr:rowOff>
    </xdr:to>
    <xdr:pic>
      <xdr:nvPicPr>
        <xdr:cNvPr id="4" name="Picture 3">
          <a:extLst>
            <a:ext uri="{FF2B5EF4-FFF2-40B4-BE49-F238E27FC236}">
              <a16:creationId xmlns="" xmlns:a16="http://schemas.microsoft.com/office/drawing/2014/main" id="{00000000-0008-0000-01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861560" y="0"/>
          <a:ext cx="1524000" cy="342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358140</xdr:colOff>
      <xdr:row>87</xdr:row>
      <xdr:rowOff>15240</xdr:rowOff>
    </xdr:from>
    <xdr:to>
      <xdr:col>1</xdr:col>
      <xdr:colOff>4458056</xdr:colOff>
      <xdr:row>95</xdr:row>
      <xdr:rowOff>106804</xdr:rowOff>
    </xdr:to>
    <xdr:pic>
      <xdr:nvPicPr>
        <xdr:cNvPr id="3" name="Picture 2">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1203960" y="24109680"/>
          <a:ext cx="4099916" cy="1432684"/>
        </a:xfrm>
        <a:prstGeom prst="rect">
          <a:avLst/>
        </a:prstGeom>
      </xdr:spPr>
    </xdr:pic>
    <xdr:clientData/>
  </xdr:twoCellAnchor>
  <xdr:twoCellAnchor editAs="oneCell">
    <xdr:from>
      <xdr:col>1</xdr:col>
      <xdr:colOff>4053840</xdr:colOff>
      <xdr:row>0</xdr:row>
      <xdr:rowOff>7620</xdr:rowOff>
    </xdr:from>
    <xdr:to>
      <xdr:col>1</xdr:col>
      <xdr:colOff>5577840</xdr:colOff>
      <xdr:row>0</xdr:row>
      <xdr:rowOff>350520</xdr:rowOff>
    </xdr:to>
    <xdr:pic>
      <xdr:nvPicPr>
        <xdr:cNvPr id="4" name="Picture 3">
          <a:extLst>
            <a:ext uri="{FF2B5EF4-FFF2-40B4-BE49-F238E27FC236}">
              <a16:creationId xmlns="" xmlns:a16="http://schemas.microsoft.com/office/drawing/2014/main" id="{00000000-0008-0000-02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899660" y="7620"/>
          <a:ext cx="1524000" cy="3429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3543300</xdr:colOff>
      <xdr:row>0</xdr:row>
      <xdr:rowOff>0</xdr:rowOff>
    </xdr:from>
    <xdr:to>
      <xdr:col>2</xdr:col>
      <xdr:colOff>0</xdr:colOff>
      <xdr:row>0</xdr:row>
      <xdr:rowOff>342900</xdr:rowOff>
    </xdr:to>
    <xdr:pic>
      <xdr:nvPicPr>
        <xdr:cNvPr id="2" name="Picture 1">
          <a:extLst>
            <a:ext uri="{FF2B5EF4-FFF2-40B4-BE49-F238E27FC236}">
              <a16:creationId xmlns=""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61460" y="0"/>
          <a:ext cx="1524000" cy="342900"/>
        </a:xfrm>
        <a:prstGeom prst="rect">
          <a:avLst/>
        </a:prstGeom>
      </xdr:spPr>
    </xdr:pic>
    <xdr:clientData/>
  </xdr:twoCellAnchor>
</xdr:wsDr>
</file>

<file path=xl/theme/theme1.xml><?xml version="1.0" encoding="utf-8"?>
<a:theme xmlns:a="http://schemas.openxmlformats.org/drawingml/2006/main" name="Office Theme">
  <a:themeElements>
    <a:clrScheme name="v42-Gantt">
      <a:dk1>
        <a:sysClr val="windowText" lastClr="000000"/>
      </a:dk1>
      <a:lt1>
        <a:sysClr val="window" lastClr="FFFFFF"/>
      </a:lt1>
      <a:dk2>
        <a:srgbClr val="3B8741"/>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vertex42.com/blog/business/pm/new-gantt-chart-for-excel-online.html" TargetMode="External"/><Relationship Id="rId2" Type="http://schemas.openxmlformats.org/officeDocument/2006/relationships/hyperlink" Target="http://www.vertex42.com/Links/go.php?urlid=GanttChartPro" TargetMode="External"/><Relationship Id="rId1" Type="http://schemas.openxmlformats.org/officeDocument/2006/relationships/hyperlink" Target="http://www.vertex42.com/Links/go.php?urlid=GanttChartPro"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vertex42.com/ExcelTemplates/excel-gantt-chart.html"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www.vertex42.com/ExcelTemplates/excel-gantt-chart.html" TargetMode="External"/><Relationship Id="rId1" Type="http://schemas.openxmlformats.org/officeDocument/2006/relationships/hyperlink" Target="http://www.vertex42.com/licensing/EULA_privateuse.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BN46"/>
  <sheetViews>
    <sheetView showGridLines="0" tabSelected="1" zoomScale="115" zoomScaleNormal="115" workbookViewId="0">
      <pane ySplit="7" topLeftCell="A8" activePane="bottomLeft" state="frozen"/>
      <selection pane="bottomLeft" activeCell="BM20" sqref="BM20"/>
    </sheetView>
  </sheetViews>
  <sheetFormatPr defaultColWidth="9.140625" defaultRowHeight="12.75" x14ac:dyDescent="0.2"/>
  <cols>
    <col min="1" max="1" width="6.85546875" style="10" customWidth="1"/>
    <col min="2" max="2" width="20.28515625" style="1" customWidth="1"/>
    <col min="3" max="3" width="6.42578125" style="1" customWidth="1"/>
    <col min="4" max="4" width="6.140625" style="11" customWidth="1"/>
    <col min="5" max="5" width="15.7109375" style="1" customWidth="1"/>
    <col min="6" max="6" width="14.140625" style="1" customWidth="1"/>
    <col min="7" max="9" width="5.5703125" style="1" customWidth="1"/>
    <col min="10" max="58" width="2.42578125" style="1" hidden="1" customWidth="1"/>
    <col min="59" max="65" width="2.42578125" style="1" customWidth="1"/>
    <col min="66" max="66" width="5.42578125" style="72" customWidth="1"/>
    <col min="67" max="16384" width="9.140625" style="3"/>
  </cols>
  <sheetData>
    <row r="1" spans="1:66" ht="18" x14ac:dyDescent="0.2">
      <c r="A1" s="131" t="s">
        <v>161</v>
      </c>
      <c r="B1" s="132"/>
      <c r="C1" s="132"/>
      <c r="D1" s="132"/>
      <c r="E1" s="132"/>
      <c r="F1" s="132"/>
      <c r="J1" s="15" t="s">
        <v>147</v>
      </c>
    </row>
    <row r="2" spans="1:66" x14ac:dyDescent="0.2">
      <c r="A2" s="53" t="s">
        <v>160</v>
      </c>
      <c r="B2" s="53"/>
      <c r="C2" s="53"/>
      <c r="D2" s="133"/>
      <c r="E2" s="134"/>
      <c r="F2" s="134"/>
      <c r="H2" s="2"/>
      <c r="J2" s="141" t="s">
        <v>146</v>
      </c>
      <c r="K2" s="141"/>
      <c r="L2" s="141"/>
      <c r="M2" s="141"/>
      <c r="N2" s="141"/>
      <c r="O2" s="141"/>
      <c r="P2" s="141"/>
      <c r="Q2" s="141"/>
      <c r="R2" s="141"/>
      <c r="S2" s="141"/>
      <c r="T2" s="141"/>
      <c r="U2" s="141"/>
      <c r="V2" s="141"/>
      <c r="W2" s="141"/>
      <c r="X2" s="141"/>
      <c r="Y2" s="141"/>
      <c r="Z2" s="141"/>
    </row>
    <row r="3" spans="1:66" x14ac:dyDescent="0.2">
      <c r="B3" s="137" t="s">
        <v>0</v>
      </c>
      <c r="C3" s="137"/>
      <c r="D3" s="137"/>
      <c r="E3" s="138" t="s">
        <v>167</v>
      </c>
      <c r="F3" s="139"/>
      <c r="G3" s="7"/>
      <c r="H3" s="7"/>
      <c r="I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row>
    <row r="4" spans="1:66" x14ac:dyDescent="0.2">
      <c r="B4" s="137" t="s">
        <v>10</v>
      </c>
      <c r="C4" s="137"/>
      <c r="D4" s="137"/>
      <c r="E4" s="140">
        <v>42723</v>
      </c>
      <c r="F4" s="140"/>
      <c r="J4" s="9">
        <f>E4-WEEKDAY(E4,1)+2+7*(E5-1)</f>
        <v>42751</v>
      </c>
      <c r="K4" s="9">
        <f>J4+1</f>
        <v>42752</v>
      </c>
      <c r="L4" s="9">
        <f t="shared" ref="L4:BN4" si="0">K4+1</f>
        <v>42753</v>
      </c>
      <c r="M4" s="9">
        <f t="shared" si="0"/>
        <v>42754</v>
      </c>
      <c r="N4" s="9">
        <f t="shared" si="0"/>
        <v>42755</v>
      </c>
      <c r="O4" s="9">
        <f t="shared" si="0"/>
        <v>42756</v>
      </c>
      <c r="P4" s="9">
        <f t="shared" si="0"/>
        <v>42757</v>
      </c>
      <c r="Q4" s="9">
        <f t="shared" si="0"/>
        <v>42758</v>
      </c>
      <c r="R4" s="9">
        <f t="shared" si="0"/>
        <v>42759</v>
      </c>
      <c r="S4" s="9">
        <f t="shared" si="0"/>
        <v>42760</v>
      </c>
      <c r="T4" s="9">
        <f t="shared" si="0"/>
        <v>42761</v>
      </c>
      <c r="U4" s="9">
        <f t="shared" si="0"/>
        <v>42762</v>
      </c>
      <c r="V4" s="9">
        <f t="shared" si="0"/>
        <v>42763</v>
      </c>
      <c r="W4" s="9">
        <f t="shared" si="0"/>
        <v>42764</v>
      </c>
      <c r="X4" s="9">
        <f t="shared" si="0"/>
        <v>42765</v>
      </c>
      <c r="Y4" s="9">
        <f t="shared" si="0"/>
        <v>42766</v>
      </c>
      <c r="Z4" s="9">
        <f t="shared" si="0"/>
        <v>42767</v>
      </c>
      <c r="AA4" s="9">
        <f t="shared" si="0"/>
        <v>42768</v>
      </c>
      <c r="AB4" s="9">
        <f t="shared" si="0"/>
        <v>42769</v>
      </c>
      <c r="AC4" s="9">
        <f t="shared" si="0"/>
        <v>42770</v>
      </c>
      <c r="AD4" s="9">
        <f t="shared" si="0"/>
        <v>42771</v>
      </c>
      <c r="AE4" s="9">
        <f t="shared" si="0"/>
        <v>42772</v>
      </c>
      <c r="AF4" s="9">
        <f t="shared" si="0"/>
        <v>42773</v>
      </c>
      <c r="AG4" s="9">
        <f t="shared" si="0"/>
        <v>42774</v>
      </c>
      <c r="AH4" s="9">
        <f t="shared" si="0"/>
        <v>42775</v>
      </c>
      <c r="AI4" s="9">
        <f t="shared" si="0"/>
        <v>42776</v>
      </c>
      <c r="AJ4" s="9">
        <f t="shared" si="0"/>
        <v>42777</v>
      </c>
      <c r="AK4" s="9">
        <f t="shared" si="0"/>
        <v>42778</v>
      </c>
      <c r="AL4" s="9">
        <f t="shared" si="0"/>
        <v>42779</v>
      </c>
      <c r="AM4" s="9">
        <f t="shared" si="0"/>
        <v>42780</v>
      </c>
      <c r="AN4" s="9">
        <f t="shared" si="0"/>
        <v>42781</v>
      </c>
      <c r="AO4" s="9">
        <f t="shared" si="0"/>
        <v>42782</v>
      </c>
      <c r="AP4" s="9">
        <f t="shared" si="0"/>
        <v>42783</v>
      </c>
      <c r="AQ4" s="9">
        <f t="shared" si="0"/>
        <v>42784</v>
      </c>
      <c r="AR4" s="9">
        <f t="shared" si="0"/>
        <v>42785</v>
      </c>
      <c r="AS4" s="9">
        <f t="shared" si="0"/>
        <v>42786</v>
      </c>
      <c r="AT4" s="9">
        <f t="shared" si="0"/>
        <v>42787</v>
      </c>
      <c r="AU4" s="9">
        <f t="shared" si="0"/>
        <v>42788</v>
      </c>
      <c r="AV4" s="9">
        <f t="shared" si="0"/>
        <v>42789</v>
      </c>
      <c r="AW4" s="9">
        <f t="shared" si="0"/>
        <v>42790</v>
      </c>
      <c r="AX4" s="9">
        <f t="shared" si="0"/>
        <v>42791</v>
      </c>
      <c r="AY4" s="9">
        <f t="shared" si="0"/>
        <v>42792</v>
      </c>
      <c r="AZ4" s="9">
        <f t="shared" si="0"/>
        <v>42793</v>
      </c>
      <c r="BA4" s="9">
        <f t="shared" si="0"/>
        <v>42794</v>
      </c>
      <c r="BB4" s="9">
        <f t="shared" si="0"/>
        <v>42795</v>
      </c>
      <c r="BC4" s="9">
        <f t="shared" si="0"/>
        <v>42796</v>
      </c>
      <c r="BD4" s="9">
        <f t="shared" si="0"/>
        <v>42797</v>
      </c>
      <c r="BE4" s="9">
        <f t="shared" si="0"/>
        <v>42798</v>
      </c>
      <c r="BF4" s="9">
        <f t="shared" si="0"/>
        <v>42799</v>
      </c>
      <c r="BG4" s="9">
        <f t="shared" si="0"/>
        <v>42800</v>
      </c>
      <c r="BH4" s="9">
        <f t="shared" si="0"/>
        <v>42801</v>
      </c>
      <c r="BI4" s="9">
        <f t="shared" si="0"/>
        <v>42802</v>
      </c>
      <c r="BJ4" s="9">
        <f t="shared" si="0"/>
        <v>42803</v>
      </c>
      <c r="BK4" s="9">
        <f t="shared" si="0"/>
        <v>42804</v>
      </c>
      <c r="BL4" s="9">
        <f t="shared" si="0"/>
        <v>42805</v>
      </c>
      <c r="BM4" s="9">
        <f t="shared" si="0"/>
        <v>42806</v>
      </c>
      <c r="BN4" s="9">
        <f t="shared" si="0"/>
        <v>42807</v>
      </c>
    </row>
    <row r="5" spans="1:66" x14ac:dyDescent="0.2">
      <c r="B5" s="136" t="s">
        <v>101</v>
      </c>
      <c r="C5" s="137"/>
      <c r="D5" s="137"/>
      <c r="E5" s="129">
        <v>5</v>
      </c>
      <c r="F5" s="130"/>
      <c r="J5" s="135" t="str">
        <f>"Week "&amp;(J4-($E$4-WEEKDAY($E$4,1)+2))/7+1</f>
        <v>Week 5</v>
      </c>
      <c r="K5" s="135"/>
      <c r="L5" s="135"/>
      <c r="M5" s="135"/>
      <c r="N5" s="135"/>
      <c r="O5" s="135"/>
      <c r="P5" s="135"/>
      <c r="Q5" s="135" t="str">
        <f>"Week "&amp;(Q4-($E$4-WEEKDAY($E$4,1)+2))/7+1</f>
        <v>Week 6</v>
      </c>
      <c r="R5" s="135"/>
      <c r="S5" s="135"/>
      <c r="T5" s="135"/>
      <c r="U5" s="135"/>
      <c r="V5" s="135"/>
      <c r="W5" s="135"/>
      <c r="X5" s="135" t="str">
        <f>"Week "&amp;(X4-($E$4-WEEKDAY($E$4,1)+2))/7+1</f>
        <v>Week 7</v>
      </c>
      <c r="Y5" s="135"/>
      <c r="Z5" s="135"/>
      <c r="AA5" s="135"/>
      <c r="AB5" s="135"/>
      <c r="AC5" s="135"/>
      <c r="AD5" s="135"/>
      <c r="AE5" s="135" t="str">
        <f>"Week "&amp;(AE4-($E$4-WEEKDAY($E$4,1)+2))/7+1</f>
        <v>Week 8</v>
      </c>
      <c r="AF5" s="135"/>
      <c r="AG5" s="135"/>
      <c r="AH5" s="135"/>
      <c r="AI5" s="135"/>
      <c r="AJ5" s="135"/>
      <c r="AK5" s="135"/>
      <c r="AL5" s="135" t="str">
        <f>"Week "&amp;(AL4-($E$4-WEEKDAY($E$4,1)+2))/7+1</f>
        <v>Week 9</v>
      </c>
      <c r="AM5" s="135"/>
      <c r="AN5" s="135"/>
      <c r="AO5" s="135"/>
      <c r="AP5" s="135"/>
      <c r="AQ5" s="135"/>
      <c r="AR5" s="135"/>
      <c r="AS5" s="135" t="str">
        <f>"Week "&amp;(AS4-($E$4-WEEKDAY($E$4,1)+2))/7+1</f>
        <v>Week 10</v>
      </c>
      <c r="AT5" s="135"/>
      <c r="AU5" s="135"/>
      <c r="AV5" s="135"/>
      <c r="AW5" s="135"/>
      <c r="AX5" s="135"/>
      <c r="AY5" s="135"/>
      <c r="AZ5" s="135" t="str">
        <f>"Week "&amp;(AZ4-($E$4-WEEKDAY($E$4,1)+2))/7+1</f>
        <v>Week 11</v>
      </c>
      <c r="BA5" s="135"/>
      <c r="BB5" s="135"/>
      <c r="BC5" s="135"/>
      <c r="BD5" s="135"/>
      <c r="BE5" s="135"/>
      <c r="BF5" s="135"/>
      <c r="BG5" s="135" t="str">
        <f>"Week "&amp;(BG4-($E$4-WEEKDAY($E$4,1)+2))/7+1</f>
        <v>Week 12</v>
      </c>
      <c r="BH5" s="135"/>
      <c r="BI5" s="135"/>
      <c r="BJ5" s="135"/>
      <c r="BK5" s="135"/>
      <c r="BL5" s="135"/>
      <c r="BM5" s="135"/>
    </row>
    <row r="6" spans="1:66" x14ac:dyDescent="0.2">
      <c r="B6" s="16"/>
      <c r="J6" s="144">
        <f>J4</f>
        <v>42751</v>
      </c>
      <c r="K6" s="144"/>
      <c r="L6" s="144"/>
      <c r="M6" s="144"/>
      <c r="N6" s="144"/>
      <c r="O6" s="144"/>
      <c r="P6" s="144"/>
      <c r="Q6" s="144">
        <f>Q4</f>
        <v>42758</v>
      </c>
      <c r="R6" s="144"/>
      <c r="S6" s="144"/>
      <c r="T6" s="144"/>
      <c r="U6" s="144"/>
      <c r="V6" s="144"/>
      <c r="W6" s="144"/>
      <c r="X6" s="144">
        <f>X4</f>
        <v>42765</v>
      </c>
      <c r="Y6" s="144"/>
      <c r="Z6" s="144"/>
      <c r="AA6" s="144"/>
      <c r="AB6" s="144"/>
      <c r="AC6" s="144"/>
      <c r="AD6" s="144"/>
      <c r="AE6" s="144">
        <f>AE4</f>
        <v>42772</v>
      </c>
      <c r="AF6" s="144"/>
      <c r="AG6" s="144"/>
      <c r="AH6" s="144"/>
      <c r="AI6" s="144"/>
      <c r="AJ6" s="144"/>
      <c r="AK6" s="144"/>
      <c r="AL6" s="144">
        <f>AL4</f>
        <v>42779</v>
      </c>
      <c r="AM6" s="144"/>
      <c r="AN6" s="144"/>
      <c r="AO6" s="144"/>
      <c r="AP6" s="144"/>
      <c r="AQ6" s="144"/>
      <c r="AR6" s="144"/>
      <c r="AS6" s="144">
        <f>AS4</f>
        <v>42786</v>
      </c>
      <c r="AT6" s="144"/>
      <c r="AU6" s="144"/>
      <c r="AV6" s="144"/>
      <c r="AW6" s="144"/>
      <c r="AX6" s="144"/>
      <c r="AY6" s="144"/>
      <c r="AZ6" s="144">
        <f>AZ4</f>
        <v>42793</v>
      </c>
      <c r="BA6" s="144"/>
      <c r="BB6" s="144"/>
      <c r="BC6" s="144"/>
      <c r="BD6" s="144"/>
      <c r="BE6" s="144"/>
      <c r="BF6" s="144"/>
      <c r="BG6" s="144">
        <f>BG4</f>
        <v>42800</v>
      </c>
      <c r="BH6" s="144"/>
      <c r="BI6" s="144"/>
      <c r="BJ6" s="144"/>
      <c r="BK6" s="144"/>
      <c r="BL6" s="144"/>
      <c r="BM6" s="144"/>
    </row>
    <row r="7" spans="1:66" s="5" customFormat="1" ht="36" x14ac:dyDescent="0.2">
      <c r="A7" s="14" t="s">
        <v>1</v>
      </c>
      <c r="B7" s="64" t="s">
        <v>11</v>
      </c>
      <c r="C7" s="6" t="s">
        <v>5</v>
      </c>
      <c r="D7" s="61" t="s">
        <v>33</v>
      </c>
      <c r="E7" s="4" t="s">
        <v>2</v>
      </c>
      <c r="F7" s="4" t="s">
        <v>3</v>
      </c>
      <c r="G7" s="63" t="s">
        <v>88</v>
      </c>
      <c r="H7" s="62" t="s">
        <v>32</v>
      </c>
      <c r="I7" s="62" t="s">
        <v>4</v>
      </c>
      <c r="J7" s="60" t="str">
        <f>CHOOSE(WEEKDAY(J4,1),"S","M","T","W","T","F","S")</f>
        <v>M</v>
      </c>
      <c r="K7" s="60" t="str">
        <f t="shared" ref="K7:P7" si="1">CHOOSE(WEEKDAY(K4,1),"S","M","T","W","T","F","S")</f>
        <v>T</v>
      </c>
      <c r="L7" s="60" t="str">
        <f t="shared" si="1"/>
        <v>W</v>
      </c>
      <c r="M7" s="60" t="str">
        <f t="shared" si="1"/>
        <v>T</v>
      </c>
      <c r="N7" s="60" t="str">
        <f t="shared" si="1"/>
        <v>F</v>
      </c>
      <c r="O7" s="60" t="str">
        <f t="shared" si="1"/>
        <v>S</v>
      </c>
      <c r="P7" s="60" t="str">
        <f t="shared" si="1"/>
        <v>S</v>
      </c>
      <c r="Q7" s="60" t="str">
        <f>CHOOSE(WEEKDAY(Q4,1),"S","M","T","W","T","F","S")</f>
        <v>M</v>
      </c>
      <c r="R7" s="60" t="str">
        <f t="shared" ref="R7:W7" si="2">CHOOSE(WEEKDAY(R4,1),"S","M","T","W","T","F","S")</f>
        <v>T</v>
      </c>
      <c r="S7" s="60" t="str">
        <f t="shared" si="2"/>
        <v>W</v>
      </c>
      <c r="T7" s="60" t="str">
        <f t="shared" si="2"/>
        <v>T</v>
      </c>
      <c r="U7" s="60" t="str">
        <f t="shared" si="2"/>
        <v>F</v>
      </c>
      <c r="V7" s="60" t="str">
        <f t="shared" si="2"/>
        <v>S</v>
      </c>
      <c r="W7" s="60" t="str">
        <f t="shared" si="2"/>
        <v>S</v>
      </c>
      <c r="X7" s="60" t="str">
        <f>CHOOSE(WEEKDAY(X4,1),"S","M","T","W","T","F","S")</f>
        <v>M</v>
      </c>
      <c r="Y7" s="60" t="str">
        <f t="shared" ref="Y7:AD7" si="3">CHOOSE(WEEKDAY(Y4,1),"S","M","T","W","T","F","S")</f>
        <v>T</v>
      </c>
      <c r="Z7" s="60" t="str">
        <f t="shared" si="3"/>
        <v>W</v>
      </c>
      <c r="AA7" s="60" t="str">
        <f t="shared" si="3"/>
        <v>T</v>
      </c>
      <c r="AB7" s="60" t="str">
        <f t="shared" si="3"/>
        <v>F</v>
      </c>
      <c r="AC7" s="60" t="str">
        <f t="shared" si="3"/>
        <v>S</v>
      </c>
      <c r="AD7" s="60" t="str">
        <f t="shared" si="3"/>
        <v>S</v>
      </c>
      <c r="AE7" s="60" t="str">
        <f>CHOOSE(WEEKDAY(AE4,1),"S","M","T","W","T","F","S")</f>
        <v>M</v>
      </c>
      <c r="AF7" s="60" t="str">
        <f t="shared" ref="AF7:AK7" si="4">CHOOSE(WEEKDAY(AF4,1),"S","M","T","W","T","F","S")</f>
        <v>T</v>
      </c>
      <c r="AG7" s="60" t="str">
        <f t="shared" si="4"/>
        <v>W</v>
      </c>
      <c r="AH7" s="60" t="str">
        <f t="shared" si="4"/>
        <v>T</v>
      </c>
      <c r="AI7" s="60" t="str">
        <f t="shared" si="4"/>
        <v>F</v>
      </c>
      <c r="AJ7" s="60" t="str">
        <f t="shared" si="4"/>
        <v>S</v>
      </c>
      <c r="AK7" s="60" t="str">
        <f t="shared" si="4"/>
        <v>S</v>
      </c>
      <c r="AL7" s="60" t="str">
        <f>CHOOSE(WEEKDAY(AL4,1),"S","M","T","W","T","F","S")</f>
        <v>M</v>
      </c>
      <c r="AM7" s="60" t="str">
        <f t="shared" ref="AM7:AR7" si="5">CHOOSE(WEEKDAY(AM4,1),"S","M","T","W","T","F","S")</f>
        <v>T</v>
      </c>
      <c r="AN7" s="60" t="str">
        <f t="shared" si="5"/>
        <v>W</v>
      </c>
      <c r="AO7" s="60" t="str">
        <f t="shared" si="5"/>
        <v>T</v>
      </c>
      <c r="AP7" s="60" t="str">
        <f t="shared" si="5"/>
        <v>F</v>
      </c>
      <c r="AQ7" s="60" t="str">
        <f t="shared" si="5"/>
        <v>S</v>
      </c>
      <c r="AR7" s="60" t="str">
        <f t="shared" si="5"/>
        <v>S</v>
      </c>
      <c r="AS7" s="60" t="str">
        <f>CHOOSE(WEEKDAY(AS4,1),"S","M","T","W","T","F","S")</f>
        <v>M</v>
      </c>
      <c r="AT7" s="60" t="str">
        <f t="shared" ref="AT7:AY7" si="6">CHOOSE(WEEKDAY(AT4,1),"S","M","T","W","T","F","S")</f>
        <v>T</v>
      </c>
      <c r="AU7" s="60" t="str">
        <f t="shared" si="6"/>
        <v>W</v>
      </c>
      <c r="AV7" s="60" t="str">
        <f t="shared" si="6"/>
        <v>T</v>
      </c>
      <c r="AW7" s="60" t="str">
        <f t="shared" si="6"/>
        <v>F</v>
      </c>
      <c r="AX7" s="60" t="str">
        <f t="shared" si="6"/>
        <v>S</v>
      </c>
      <c r="AY7" s="60" t="str">
        <f t="shared" si="6"/>
        <v>S</v>
      </c>
      <c r="AZ7" s="60" t="str">
        <f>CHOOSE(WEEKDAY(AZ4,1),"S","M","T","W","T","F","S")</f>
        <v>M</v>
      </c>
      <c r="BA7" s="60" t="str">
        <f t="shared" ref="BA7:BF7" si="7">CHOOSE(WEEKDAY(BA4,1),"S","M","T","W","T","F","S")</f>
        <v>T</v>
      </c>
      <c r="BB7" s="60" t="str">
        <f t="shared" si="7"/>
        <v>W</v>
      </c>
      <c r="BC7" s="60" t="str">
        <f t="shared" si="7"/>
        <v>T</v>
      </c>
      <c r="BD7" s="60" t="str">
        <f t="shared" si="7"/>
        <v>F</v>
      </c>
      <c r="BE7" s="60" t="str">
        <f t="shared" si="7"/>
        <v>S</v>
      </c>
      <c r="BF7" s="60" t="str">
        <f t="shared" si="7"/>
        <v>S</v>
      </c>
      <c r="BG7" s="60" t="str">
        <f>CHOOSE(WEEKDAY(BG4,1),"S","M","T","W","T","F","S")</f>
        <v>M</v>
      </c>
      <c r="BH7" s="60" t="str">
        <f t="shared" ref="BH7:BM7" si="8">CHOOSE(WEEKDAY(BH4,1),"S","M","T","W","T","F","S")</f>
        <v>T</v>
      </c>
      <c r="BI7" s="60" t="str">
        <f t="shared" si="8"/>
        <v>W</v>
      </c>
      <c r="BJ7" s="60" t="str">
        <f t="shared" si="8"/>
        <v>T</v>
      </c>
      <c r="BK7" s="60" t="str">
        <f t="shared" si="8"/>
        <v>F</v>
      </c>
      <c r="BL7" s="60" t="str">
        <f t="shared" si="8"/>
        <v>S</v>
      </c>
      <c r="BM7" s="60" t="str">
        <f t="shared" si="8"/>
        <v>S</v>
      </c>
      <c r="BN7" s="73"/>
    </row>
    <row r="8" spans="1:66" s="65" customFormat="1" x14ac:dyDescent="0.2">
      <c r="A8" s="84" t="str">
        <f ca="1">IF(ISERROR(VALUE(SUBSTITUTE(OFFSET(A8,-1,0,1,1),".",""))),"1",IF(ISERROR(FIND("`",SUBSTITUTE(OFFSET(A8,-1,0,1,1),".","`",1))),TEXT(VALUE(OFFSET(A8,-1,0,1,1))+1,"#"),TEXT(VALUE(LEFT(OFFSET(A8,-1,0,1,1),FIND("`",SUBSTITUTE(OFFSET(A8,-1,0,1,1),".","`",1))-1))+1,"#")))</f>
        <v>1</v>
      </c>
      <c r="B8" s="13" t="s">
        <v>151</v>
      </c>
      <c r="C8" s="65" t="s">
        <v>154</v>
      </c>
      <c r="D8" s="85"/>
      <c r="E8" s="86"/>
      <c r="F8" s="86"/>
      <c r="G8" s="87"/>
      <c r="H8" s="67"/>
      <c r="I8" s="66"/>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9"/>
    </row>
    <row r="9" spans="1:66" s="98" customFormat="1" x14ac:dyDescent="0.2">
      <c r="A9" s="90" t="str">
        <f t="shared" ref="A9:A11" ca="1" si="9">IF(ISERROR(VALUE(SUBSTITUTE(OFFSET(A9,-1,0,1,1),".",""))),"0.1",IF(ISERROR(FIND("`",SUBSTITUTE(OFFSET(A9,-1,0,1,1),".","`",1))),OFFSET(A9,-1,0,1,1)&amp;".1",LEFT(OFFSET(A9,-1,0,1,1),FIND("`",SUBSTITUTE(OFFSET(A9,-1,0,1,1),".","`",1)))&amp;IF(ISERROR(FIND("`",SUBSTITUTE(OFFSET(A9,-1,0,1,1),".","`",2))),VALUE(RIGHT(OFFSET(A9,-1,0,1,1),LEN(OFFSET(A9,-1,0,1,1))-FIND("`",SUBSTITUTE(OFFSET(A9,-1,0,1,1),".","`",1))))+1,VALUE(MID(OFFSET(A9,-1,0,1,1),FIND("`",SUBSTITUTE(OFFSET(A9,-1,0,1,1),".","`",1))+1,(FIND("`",SUBSTITUTE(OFFSET(A9,-1,0,1,1),".","`",2))-FIND("`",SUBSTITUTE(OFFSET(A9,-1,0,1,1),".","`",1))-1)))+1)))</f>
        <v>1.1</v>
      </c>
      <c r="B9" s="68" t="s">
        <v>152</v>
      </c>
      <c r="C9" s="69" t="s">
        <v>154</v>
      </c>
      <c r="D9" s="91"/>
      <c r="E9" s="92">
        <f>E4</f>
        <v>42723</v>
      </c>
      <c r="F9" s="93">
        <f>IF(G9=0,E9,E9+G9-1)</f>
        <v>42724</v>
      </c>
      <c r="G9" s="94">
        <v>2</v>
      </c>
      <c r="H9" s="95">
        <v>1</v>
      </c>
      <c r="I9" s="96">
        <f>IF(OR(F9=0,E9=0),0,NETWORKDAYS(E9,F9))</f>
        <v>2</v>
      </c>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97"/>
    </row>
    <row r="10" spans="1:66" s="98" customFormat="1" x14ac:dyDescent="0.2">
      <c r="A10" s="90" t="str">
        <f t="shared" ca="1" si="9"/>
        <v>1.2</v>
      </c>
      <c r="B10" s="68" t="s">
        <v>153</v>
      </c>
      <c r="C10" s="69" t="s">
        <v>154</v>
      </c>
      <c r="D10" s="91"/>
      <c r="E10" s="92">
        <f>F9+1</f>
        <v>42725</v>
      </c>
      <c r="F10" s="93">
        <f t="shared" ref="F10" si="10">IF(G10=0,E10,E10+G10-1)</f>
        <v>42774</v>
      </c>
      <c r="G10" s="94">
        <v>50</v>
      </c>
      <c r="H10" s="95">
        <v>1</v>
      </c>
      <c r="I10" s="96">
        <f t="shared" ref="I10" si="11">IF(OR(F10=0,E10=0),0,NETWORKDAYS(E10,F10))</f>
        <v>36</v>
      </c>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97"/>
    </row>
    <row r="11" spans="1:66" s="98" customFormat="1" x14ac:dyDescent="0.2">
      <c r="A11" s="90" t="str">
        <f t="shared" ca="1" si="9"/>
        <v>1.3</v>
      </c>
      <c r="B11" s="68" t="s">
        <v>164</v>
      </c>
      <c r="C11" s="69" t="s">
        <v>154</v>
      </c>
      <c r="D11" s="91"/>
      <c r="E11" s="92">
        <v>42789</v>
      </c>
      <c r="F11" s="93">
        <f>IF(G11=0,E11,E11+G11-1)</f>
        <v>42808</v>
      </c>
      <c r="G11" s="94">
        <v>20</v>
      </c>
      <c r="H11" s="95">
        <v>0.1</v>
      </c>
      <c r="I11" s="96">
        <v>20</v>
      </c>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c r="BM11" s="88"/>
      <c r="BN11" s="97"/>
    </row>
    <row r="12" spans="1:66" s="65" customFormat="1" ht="24" x14ac:dyDescent="0.2">
      <c r="A12" s="84" t="str">
        <f ca="1">IF(ISERROR(VALUE(SUBSTITUTE(OFFSET(A12,-1,0,1,1),".",""))),"1",IF(ISERROR(FIND("`",SUBSTITUTE(OFFSET(A12,-1,0,1,1),".","`",1))),TEXT(VALUE(OFFSET(A12,-1,0,1,1))+1,"#"),TEXT(VALUE(LEFT(OFFSET(A12,-1,0,1,1),FIND("`",SUBSTITUTE(OFFSET(A12,-1,0,1,1),".","`",1))-1))+1,"#")))</f>
        <v>2</v>
      </c>
      <c r="B12" s="13" t="s">
        <v>158</v>
      </c>
      <c r="D12" s="85"/>
      <c r="E12" s="86"/>
      <c r="F12" s="86"/>
      <c r="G12" s="87"/>
      <c r="H12" s="67"/>
      <c r="I12" s="66"/>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c r="BH12" s="88"/>
      <c r="BI12" s="88"/>
      <c r="BJ12" s="88"/>
      <c r="BK12" s="88"/>
      <c r="BL12" s="88"/>
      <c r="BM12" s="88"/>
      <c r="BN12" s="89"/>
    </row>
    <row r="13" spans="1:66" s="98" customFormat="1" ht="12" customHeight="1" x14ac:dyDescent="0.2">
      <c r="A13" s="90" t="str">
        <f t="shared" ref="A13:A18" ca="1" si="12">IF(ISERROR(VALUE(SUBSTITUTE(OFFSET(A13,-1,0,1,1),".",""))),"0.1",IF(ISERROR(FIND("`",SUBSTITUTE(OFFSET(A13,-1,0,1,1),".","`",1))),OFFSET(A13,-1,0,1,1)&amp;".1",LEFT(OFFSET(A13,-1,0,1,1),FIND("`",SUBSTITUTE(OFFSET(A13,-1,0,1,1),".","`",1)))&amp;IF(ISERROR(FIND("`",SUBSTITUTE(OFFSET(A13,-1,0,1,1),".","`",2))),VALUE(RIGHT(OFFSET(A13,-1,0,1,1),LEN(OFFSET(A13,-1,0,1,1))-FIND("`",SUBSTITUTE(OFFSET(A13,-1,0,1,1),".","`",1))))+1,VALUE(MID(OFFSET(A13,-1,0,1,1),FIND("`",SUBSTITUTE(OFFSET(A13,-1,0,1,1),".","`",1))+1,(FIND("`",SUBSTITUTE(OFFSET(A13,-1,0,1,1),".","`",2))-FIND("`",SUBSTITUTE(OFFSET(A13,-1,0,1,1),".","`",1))-1)))+1)))</f>
        <v>2.1</v>
      </c>
      <c r="B13" s="68" t="s">
        <v>163</v>
      </c>
      <c r="C13" s="69" t="s">
        <v>166</v>
      </c>
      <c r="D13" s="91"/>
      <c r="E13" s="92">
        <v>42732</v>
      </c>
      <c r="F13" s="93">
        <f>IF(G13=0,E13,E13+G13-1)</f>
        <v>42821</v>
      </c>
      <c r="G13" s="94">
        <v>90</v>
      </c>
      <c r="H13" s="95">
        <v>0.5</v>
      </c>
      <c r="I13" s="96">
        <f>IF(OR(F13=0,E13=0),0,NETWORKDAYS(E13,F13))</f>
        <v>64</v>
      </c>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c r="BM13" s="88"/>
      <c r="BN13" s="97"/>
    </row>
    <row r="14" spans="1:66" s="98" customFormat="1" ht="12" customHeight="1" x14ac:dyDescent="0.2">
      <c r="A14" s="90"/>
      <c r="B14" s="68" t="s">
        <v>165</v>
      </c>
      <c r="C14" s="69"/>
      <c r="D14" s="91"/>
      <c r="E14" s="92">
        <v>42733</v>
      </c>
      <c r="F14" s="93">
        <f>IF(G14=0,E14,E14+G14-1)</f>
        <v>42822</v>
      </c>
      <c r="G14" s="94">
        <v>90</v>
      </c>
      <c r="H14" s="95">
        <v>0.5</v>
      </c>
      <c r="I14" s="96">
        <f>IF(OR(F14=0,E14=0),0,NETWORKDAYS(E14,F14))</f>
        <v>64</v>
      </c>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97"/>
    </row>
    <row r="15" spans="1:66" s="98" customFormat="1" ht="25.5" customHeight="1" x14ac:dyDescent="0.2">
      <c r="A15" s="90" t="str">
        <f t="shared" ca="1" si="12"/>
        <v>0.1</v>
      </c>
      <c r="B15" s="68" t="s">
        <v>162</v>
      </c>
      <c r="C15" s="69" t="s">
        <v>168</v>
      </c>
      <c r="D15" s="91"/>
      <c r="E15" s="92">
        <v>42739</v>
      </c>
      <c r="F15" s="93">
        <f>IF(G15=0,E15,E15+G15-1)</f>
        <v>42743</v>
      </c>
      <c r="G15" s="94">
        <v>5</v>
      </c>
      <c r="H15" s="95">
        <v>1</v>
      </c>
      <c r="I15" s="96">
        <f t="shared" ref="I15:I17" si="13">IF(OR(F15=0,E15=0),0,NETWORKDAYS(E15,F15))</f>
        <v>3</v>
      </c>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97"/>
    </row>
    <row r="16" spans="1:66" s="98" customFormat="1" x14ac:dyDescent="0.2">
      <c r="A16" s="90" t="str">
        <f t="shared" ca="1" si="12"/>
        <v>0.2</v>
      </c>
      <c r="B16" s="68" t="s">
        <v>159</v>
      </c>
      <c r="C16" s="69"/>
      <c r="D16" s="91"/>
      <c r="E16" s="92">
        <v>42814</v>
      </c>
      <c r="F16" s="93">
        <f t="shared" ref="F16:F17" si="14">IF(G16=0,E16,E16+G16-1)</f>
        <v>42823</v>
      </c>
      <c r="G16" s="94">
        <v>10</v>
      </c>
      <c r="H16" s="95">
        <v>0</v>
      </c>
      <c r="I16" s="96">
        <f t="shared" si="13"/>
        <v>8</v>
      </c>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97"/>
    </row>
    <row r="17" spans="1:66" s="98" customFormat="1" ht="12" hidden="1" customHeight="1" x14ac:dyDescent="0.2">
      <c r="A17" s="90" t="str">
        <f t="shared" ca="1" si="12"/>
        <v>0.3</v>
      </c>
      <c r="B17" s="68"/>
      <c r="C17" s="69"/>
      <c r="D17" s="91"/>
      <c r="E17" s="92">
        <f t="shared" ref="E17" si="15">E16+1</f>
        <v>42815</v>
      </c>
      <c r="F17" s="93">
        <f t="shared" si="14"/>
        <v>42815</v>
      </c>
      <c r="G17" s="94">
        <v>1</v>
      </c>
      <c r="H17" s="95">
        <v>0</v>
      </c>
      <c r="I17" s="96">
        <f t="shared" si="13"/>
        <v>1</v>
      </c>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8"/>
      <c r="BL17" s="88"/>
      <c r="BM17" s="88"/>
      <c r="BN17" s="97"/>
    </row>
    <row r="18" spans="1:66" s="69" customFormat="1" ht="13.5" hidden="1" x14ac:dyDescent="0.25">
      <c r="A18" s="90" t="str">
        <f t="shared" ca="1" si="12"/>
        <v>0.4</v>
      </c>
      <c r="B18" s="70" t="s">
        <v>7</v>
      </c>
      <c r="C18" s="70"/>
      <c r="D18" s="85"/>
      <c r="E18" s="71"/>
      <c r="F18" s="71"/>
      <c r="G18" s="87"/>
      <c r="H18" s="67"/>
      <c r="I18" s="66"/>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88"/>
      <c r="BE18" s="88"/>
      <c r="BF18" s="88"/>
      <c r="BG18" s="88"/>
      <c r="BH18" s="88"/>
      <c r="BI18" s="88"/>
      <c r="BJ18" s="88"/>
      <c r="BK18" s="88"/>
      <c r="BL18" s="88"/>
      <c r="BM18" s="88"/>
      <c r="BN18" s="99"/>
    </row>
    <row r="19" spans="1:66" s="65" customFormat="1" x14ac:dyDescent="0.2">
      <c r="A19" s="84" t="str">
        <f ca="1">IF(ISERROR(VALUE(SUBSTITUTE(OFFSET(A19,-1,0,1,1),".",""))),"1",IF(ISERROR(FIND("`",SUBSTITUTE(OFFSET(A19,-1,0,1,1),".","`",1))),TEXT(VALUE(OFFSET(A19,-1,0,1,1))+1,"#"),TEXT(VALUE(LEFT(OFFSET(A19,-1,0,1,1),FIND("`",SUBSTITUTE(OFFSET(A19,-1,0,1,1),".","`",1))-1))+1,"#")))</f>
        <v>1</v>
      </c>
      <c r="B19" s="13" t="s">
        <v>155</v>
      </c>
      <c r="D19" s="85"/>
      <c r="E19" s="86"/>
      <c r="F19" s="86"/>
      <c r="G19" s="87"/>
      <c r="H19" s="67"/>
      <c r="I19" s="66"/>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9"/>
    </row>
    <row r="20" spans="1:66" s="98" customFormat="1" x14ac:dyDescent="0.2">
      <c r="A20" s="90" t="str">
        <f t="shared" ref="A20:A24" ca="1" si="16">IF(ISERROR(VALUE(SUBSTITUTE(OFFSET(A20,-1,0,1,1),".",""))),"0.1",IF(ISERROR(FIND("`",SUBSTITUTE(OFFSET(A20,-1,0,1,1),".","`",1))),OFFSET(A20,-1,0,1,1)&amp;".1",LEFT(OFFSET(A20,-1,0,1,1),FIND("`",SUBSTITUTE(OFFSET(A20,-1,0,1,1),".","`",1)))&amp;IF(ISERROR(FIND("`",SUBSTITUTE(OFFSET(A20,-1,0,1,1),".","`",2))),VALUE(RIGHT(OFFSET(A20,-1,0,1,1),LEN(OFFSET(A20,-1,0,1,1))-FIND("`",SUBSTITUTE(OFFSET(A20,-1,0,1,1),".","`",1))))+1,VALUE(MID(OFFSET(A20,-1,0,1,1),FIND("`",SUBSTITUTE(OFFSET(A20,-1,0,1,1),".","`",1))+1,(FIND("`",SUBSTITUTE(OFFSET(A20,-1,0,1,1),".","`",2))-FIND("`",SUBSTITUTE(OFFSET(A20,-1,0,1,1),".","`",1))-1)))+1)))</f>
        <v>1.1</v>
      </c>
      <c r="B20" s="68" t="s">
        <v>156</v>
      </c>
      <c r="C20" s="69"/>
      <c r="D20" s="91"/>
      <c r="E20" s="92">
        <f>$E$16+1</f>
        <v>42815</v>
      </c>
      <c r="F20" s="93">
        <f>IF(G20=0,E20,E20+G20-1)</f>
        <v>42816</v>
      </c>
      <c r="G20" s="94">
        <v>2</v>
      </c>
      <c r="H20" s="95">
        <v>0.3</v>
      </c>
      <c r="I20" s="96">
        <f t="shared" ref="I20:I21" si="17">IF(OR(F20=0,E20=0),0,NETWORKDAYS(E20,F20))</f>
        <v>2</v>
      </c>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97"/>
    </row>
    <row r="21" spans="1:66" s="98" customFormat="1" x14ac:dyDescent="0.2">
      <c r="A21" s="90" t="str">
        <f t="shared" ca="1" si="16"/>
        <v>1.2</v>
      </c>
      <c r="B21" s="68" t="s">
        <v>157</v>
      </c>
      <c r="C21" s="69"/>
      <c r="D21" s="91"/>
      <c r="E21" s="92">
        <f t="shared" ref="E21:E23" si="18">E20+1</f>
        <v>42816</v>
      </c>
      <c r="F21" s="93">
        <f t="shared" ref="F21:F23" si="19">IF(G21=0,E21,E21+G21-1)</f>
        <v>42818</v>
      </c>
      <c r="G21" s="94">
        <v>3</v>
      </c>
      <c r="H21" s="95">
        <v>0</v>
      </c>
      <c r="I21" s="96">
        <f t="shared" si="17"/>
        <v>3</v>
      </c>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97"/>
    </row>
    <row r="22" spans="1:66" s="98" customFormat="1" hidden="1" x14ac:dyDescent="0.2">
      <c r="A22" s="90" t="str">
        <f t="shared" ca="1" si="16"/>
        <v>1.3</v>
      </c>
      <c r="B22" s="68" t="s">
        <v>23</v>
      </c>
      <c r="C22" s="69"/>
      <c r="D22" s="91"/>
      <c r="E22" s="92">
        <f t="shared" si="18"/>
        <v>42817</v>
      </c>
      <c r="F22" s="93">
        <f t="shared" si="19"/>
        <v>42817</v>
      </c>
      <c r="G22" s="94">
        <v>0</v>
      </c>
      <c r="H22" s="95">
        <v>0</v>
      </c>
      <c r="I22" s="96">
        <v>0</v>
      </c>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c r="BD22" s="88"/>
      <c r="BE22" s="88"/>
      <c r="BF22" s="88"/>
      <c r="BG22" s="88"/>
      <c r="BH22" s="88"/>
      <c r="BI22" s="88"/>
      <c r="BJ22" s="88"/>
      <c r="BK22" s="88"/>
      <c r="BL22" s="88"/>
      <c r="BM22" s="88"/>
      <c r="BN22" s="97"/>
    </row>
    <row r="23" spans="1:66" s="98" customFormat="1" hidden="1" x14ac:dyDescent="0.2">
      <c r="A23" s="90" t="str">
        <f t="shared" ca="1" si="16"/>
        <v>1.4</v>
      </c>
      <c r="B23" s="68" t="s">
        <v>23</v>
      </c>
      <c r="C23" s="69"/>
      <c r="D23" s="91"/>
      <c r="E23" s="92">
        <f t="shared" si="18"/>
        <v>42818</v>
      </c>
      <c r="F23" s="93">
        <f t="shared" si="19"/>
        <v>42818</v>
      </c>
      <c r="G23" s="94">
        <v>0</v>
      </c>
      <c r="H23" s="95">
        <v>0</v>
      </c>
      <c r="I23" s="96">
        <v>0</v>
      </c>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97"/>
    </row>
    <row r="24" spans="1:66" s="69" customFormat="1" ht="13.5" hidden="1" x14ac:dyDescent="0.25">
      <c r="A24" s="90" t="str">
        <f t="shared" ca="1" si="16"/>
        <v>1.5</v>
      </c>
      <c r="B24" s="70" t="s">
        <v>7</v>
      </c>
      <c r="C24" s="70"/>
      <c r="D24" s="85"/>
      <c r="E24" s="71"/>
      <c r="F24" s="71"/>
      <c r="G24" s="87"/>
      <c r="H24" s="67"/>
      <c r="I24" s="66"/>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99"/>
    </row>
    <row r="25" spans="1:66" s="65" customFormat="1" hidden="1" x14ac:dyDescent="0.2">
      <c r="A25" s="84" t="str">
        <f ca="1">IF(ISERROR(VALUE(SUBSTITUTE(OFFSET(A25,-1,0,1,1),".",""))),"1",IF(ISERROR(FIND("`",SUBSTITUTE(OFFSET(A25,-1,0,1,1),".","`",1))),TEXT(VALUE(OFFSET(A25,-1,0,1,1))+1,"#"),TEXT(VALUE(LEFT(OFFSET(A25,-1,0,1,1),FIND("`",SUBSTITUTE(OFFSET(A25,-1,0,1,1),".","`",1))-1))+1,"#")))</f>
        <v>2</v>
      </c>
      <c r="B25" s="13" t="s">
        <v>22</v>
      </c>
      <c r="D25" s="85"/>
      <c r="E25" s="86"/>
      <c r="F25" s="86"/>
      <c r="G25" s="87"/>
      <c r="H25" s="67"/>
      <c r="I25" s="66"/>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9"/>
    </row>
    <row r="26" spans="1:66" s="98" customFormat="1" hidden="1" x14ac:dyDescent="0.2">
      <c r="A26" s="90" t="str">
        <f t="shared" ref="A26:A30" ca="1" si="20">IF(ISERROR(VALUE(SUBSTITUTE(OFFSET(A26,-1,0,1,1),".",""))),"0.1",IF(ISERROR(FIND("`",SUBSTITUTE(OFFSET(A26,-1,0,1,1),".","`",1))),OFFSET(A26,-1,0,1,1)&amp;".1",LEFT(OFFSET(A26,-1,0,1,1),FIND("`",SUBSTITUTE(OFFSET(A26,-1,0,1,1),".","`",1)))&amp;IF(ISERROR(FIND("`",SUBSTITUTE(OFFSET(A26,-1,0,1,1),".","`",2))),VALUE(RIGHT(OFFSET(A26,-1,0,1,1),LEN(OFFSET(A26,-1,0,1,1))-FIND("`",SUBSTITUTE(OFFSET(A26,-1,0,1,1),".","`",1))))+1,VALUE(MID(OFFSET(A26,-1,0,1,1),FIND("`",SUBSTITUTE(OFFSET(A26,-1,0,1,1),".","`",1))+1,(FIND("`",SUBSTITUTE(OFFSET(A26,-1,0,1,1),".","`",2))-FIND("`",SUBSTITUTE(OFFSET(A26,-1,0,1,1),".","`",1))-1)))+1)))</f>
        <v>2.1</v>
      </c>
      <c r="B26" s="68" t="s">
        <v>23</v>
      </c>
      <c r="C26" s="69"/>
      <c r="D26" s="91"/>
      <c r="E26" s="92">
        <f>$E$4</f>
        <v>42723</v>
      </c>
      <c r="F26" s="93">
        <f>IF(G26=0,E26,E26+G26-1)</f>
        <v>42723</v>
      </c>
      <c r="G26" s="94">
        <v>1</v>
      </c>
      <c r="H26" s="95">
        <v>0</v>
      </c>
      <c r="I26" s="96">
        <f t="shared" ref="I26:I29" si="21">IF(OR(F26=0,E26=0),0,NETWORKDAYS(E26,F26))</f>
        <v>1</v>
      </c>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c r="BN26" s="97"/>
    </row>
    <row r="27" spans="1:66" s="98" customFormat="1" hidden="1" x14ac:dyDescent="0.2">
      <c r="A27" s="90" t="str">
        <f t="shared" ca="1" si="20"/>
        <v>2.2</v>
      </c>
      <c r="B27" s="68" t="s">
        <v>23</v>
      </c>
      <c r="C27" s="69"/>
      <c r="D27" s="91"/>
      <c r="E27" s="92">
        <f t="shared" ref="E27:E29" si="22">E26+1</f>
        <v>42724</v>
      </c>
      <c r="F27" s="93">
        <f t="shared" ref="F27:F29" si="23">IF(G27=0,E27,E27+G27-1)</f>
        <v>42724</v>
      </c>
      <c r="G27" s="94">
        <v>1</v>
      </c>
      <c r="H27" s="95">
        <v>0</v>
      </c>
      <c r="I27" s="96">
        <f t="shared" si="21"/>
        <v>1</v>
      </c>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c r="BN27" s="97"/>
    </row>
    <row r="28" spans="1:66" s="98" customFormat="1" hidden="1" x14ac:dyDescent="0.2">
      <c r="A28" s="90" t="str">
        <f t="shared" ca="1" si="20"/>
        <v>2.3</v>
      </c>
      <c r="B28" s="68" t="s">
        <v>23</v>
      </c>
      <c r="C28" s="69"/>
      <c r="D28" s="91"/>
      <c r="E28" s="92">
        <f t="shared" si="22"/>
        <v>42725</v>
      </c>
      <c r="F28" s="93">
        <f t="shared" si="23"/>
        <v>42725</v>
      </c>
      <c r="G28" s="94">
        <v>1</v>
      </c>
      <c r="H28" s="95">
        <v>0</v>
      </c>
      <c r="I28" s="96">
        <f t="shared" si="21"/>
        <v>1</v>
      </c>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c r="BM28" s="88"/>
      <c r="BN28" s="97"/>
    </row>
    <row r="29" spans="1:66" s="98" customFormat="1" hidden="1" x14ac:dyDescent="0.2">
      <c r="A29" s="90" t="str">
        <f t="shared" ca="1" si="20"/>
        <v>2.4</v>
      </c>
      <c r="B29" s="68" t="s">
        <v>23</v>
      </c>
      <c r="C29" s="69"/>
      <c r="D29" s="91"/>
      <c r="E29" s="92">
        <f t="shared" si="22"/>
        <v>42726</v>
      </c>
      <c r="F29" s="93">
        <f t="shared" si="23"/>
        <v>42726</v>
      </c>
      <c r="G29" s="94">
        <v>1</v>
      </c>
      <c r="H29" s="95">
        <v>0</v>
      </c>
      <c r="I29" s="96">
        <f t="shared" si="21"/>
        <v>1</v>
      </c>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c r="BA29" s="88"/>
      <c r="BB29" s="88"/>
      <c r="BC29" s="88"/>
      <c r="BD29" s="88"/>
      <c r="BE29" s="88"/>
      <c r="BF29" s="88"/>
      <c r="BG29" s="88"/>
      <c r="BH29" s="88"/>
      <c r="BI29" s="88"/>
      <c r="BJ29" s="88"/>
      <c r="BK29" s="88"/>
      <c r="BL29" s="88"/>
      <c r="BM29" s="88"/>
      <c r="BN29" s="97"/>
    </row>
    <row r="30" spans="1:66" s="69" customFormat="1" ht="13.5" hidden="1" x14ac:dyDescent="0.25">
      <c r="A30" s="90" t="str">
        <f t="shared" ca="1" si="20"/>
        <v>2.5</v>
      </c>
      <c r="B30" s="70" t="s">
        <v>7</v>
      </c>
      <c r="C30" s="70"/>
      <c r="D30" s="85"/>
      <c r="E30" s="71"/>
      <c r="F30" s="71"/>
      <c r="G30" s="87"/>
      <c r="H30" s="67"/>
      <c r="I30" s="66"/>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c r="AW30" s="88"/>
      <c r="AX30" s="88"/>
      <c r="AY30" s="88"/>
      <c r="AZ30" s="88"/>
      <c r="BA30" s="88"/>
      <c r="BB30" s="88"/>
      <c r="BC30" s="88"/>
      <c r="BD30" s="88"/>
      <c r="BE30" s="88"/>
      <c r="BF30" s="88"/>
      <c r="BG30" s="88"/>
      <c r="BH30" s="88"/>
      <c r="BI30" s="88"/>
      <c r="BJ30" s="88"/>
      <c r="BK30" s="88"/>
      <c r="BL30" s="88"/>
      <c r="BM30" s="88"/>
      <c r="BN30" s="99"/>
    </row>
    <row r="31" spans="1:66" s="101" customFormat="1" ht="13.5" x14ac:dyDescent="0.25">
      <c r="A31" s="90"/>
      <c r="B31" s="70"/>
      <c r="C31" s="70"/>
      <c r="D31" s="85"/>
      <c r="E31" s="71"/>
      <c r="F31" s="71"/>
      <c r="G31" s="87"/>
      <c r="H31" s="67"/>
      <c r="I31" s="66"/>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8"/>
      <c r="BF31" s="88"/>
      <c r="BG31" s="88"/>
      <c r="BH31" s="88"/>
      <c r="BI31" s="88"/>
      <c r="BJ31" s="88"/>
      <c r="BK31" s="88"/>
      <c r="BL31" s="88"/>
      <c r="BM31" s="88"/>
      <c r="BN31" s="100"/>
    </row>
    <row r="32" spans="1:66" s="101" customFormat="1" ht="13.5" x14ac:dyDescent="0.25">
      <c r="A32" s="90"/>
      <c r="B32" s="70"/>
      <c r="C32" s="70"/>
      <c r="D32" s="85"/>
      <c r="E32" s="71"/>
      <c r="F32" s="71"/>
      <c r="G32" s="87"/>
      <c r="H32" s="67"/>
      <c r="I32" s="66"/>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100"/>
    </row>
    <row r="33" spans="1:66" s="105" customFormat="1" hidden="1" x14ac:dyDescent="0.2">
      <c r="A33" s="142" t="s">
        <v>8</v>
      </c>
      <c r="B33" s="143"/>
      <c r="C33" s="102"/>
      <c r="D33" s="102"/>
      <c r="E33" s="102"/>
      <c r="F33" s="102"/>
      <c r="G33" s="103"/>
      <c r="H33" s="103"/>
      <c r="I33" s="103"/>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104"/>
    </row>
    <row r="34" spans="1:66" s="109" customFormat="1" hidden="1" x14ac:dyDescent="0.2">
      <c r="A34" s="106" t="s">
        <v>131</v>
      </c>
      <c r="B34" s="107"/>
      <c r="C34" s="107"/>
      <c r="D34" s="107"/>
      <c r="E34" s="107"/>
      <c r="F34" s="107"/>
      <c r="G34" s="108"/>
      <c r="H34" s="108"/>
      <c r="I34" s="10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104"/>
    </row>
    <row r="35" spans="1:66" s="101" customFormat="1" hidden="1" x14ac:dyDescent="0.2">
      <c r="A35" s="110" t="s">
        <v>25</v>
      </c>
      <c r="B35" s="111"/>
      <c r="C35" s="111"/>
      <c r="D35" s="111"/>
      <c r="E35" s="111"/>
      <c r="F35" s="111"/>
      <c r="G35" s="112"/>
      <c r="H35" s="112"/>
      <c r="I35" s="112"/>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100"/>
    </row>
    <row r="36" spans="1:66" s="101" customFormat="1" hidden="1" x14ac:dyDescent="0.2">
      <c r="A36" s="90" t="str">
        <f ca="1">IF(ISERROR(VALUE(SUBSTITUTE(OFFSET(A36,-1,0,1,1),".",""))),"1",IF(ISERROR(FIND("`",SUBSTITUTE(OFFSET(A36,-1,0,1,1),".","`",1))),TEXT(VALUE(OFFSET(A36,-1,0,1,1))+1,"#"),TEXT(VALUE(LEFT(OFFSET(A36,-1,0,1,1),FIND("`",SUBSTITUTE(OFFSET(A36,-1,0,1,1),".","`",1))-1))+1,"#")))</f>
        <v>1</v>
      </c>
      <c r="B36" s="113" t="s">
        <v>26</v>
      </c>
      <c r="C36" s="113"/>
      <c r="D36" s="114"/>
      <c r="E36" s="86"/>
      <c r="F36" s="115"/>
      <c r="G36" s="116"/>
      <c r="H36" s="117"/>
      <c r="I36" s="116"/>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100"/>
    </row>
    <row r="37" spans="1:66" s="101" customFormat="1" hidden="1" x14ac:dyDescent="0.2">
      <c r="A37" s="90" t="str">
        <f ca="1">IF(ISERROR(VALUE(SUBSTITUTE(OFFSET(A37,-1,0,1,1),".",""))),"0.1",IF(ISERROR(FIND("`",SUBSTITUTE(OFFSET(A37,-1,0,1,1),".","`",1))),OFFSET(A37,-1,0,1,1)&amp;".1",LEFT(OFFSET(A37,-1,0,1,1),FIND("`",SUBSTITUTE(OFFSET(A37,-1,0,1,1),".","`",1)))&amp;IF(ISERROR(FIND("`",SUBSTITUTE(OFFSET(A37,-1,0,1,1),".","`",2))),VALUE(RIGHT(OFFSET(A37,-1,0,1,1),LEN(OFFSET(A37,-1,0,1,1))-FIND("`",SUBSTITUTE(OFFSET(A37,-1,0,1,1),".","`",1))))+1,VALUE(MID(OFFSET(A37,-1,0,1,1),FIND("`",SUBSTITUTE(OFFSET(A37,-1,0,1,1),".","`",1))+1,(FIND("`",SUBSTITUTE(OFFSET(A37,-1,0,1,1),".","`",2))-FIND("`",SUBSTITUTE(OFFSET(A37,-1,0,1,1),".","`",1))-1)))+1)))</f>
        <v>1.1</v>
      </c>
      <c r="B37" s="118" t="s">
        <v>15</v>
      </c>
      <c r="C37" s="118"/>
      <c r="D37" s="114"/>
      <c r="E37" s="86"/>
      <c r="F37" s="115"/>
      <c r="G37" s="116"/>
      <c r="H37" s="117"/>
      <c r="I37" s="116"/>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100"/>
    </row>
    <row r="38" spans="1:66" s="101" customFormat="1" hidden="1" x14ac:dyDescent="0.2">
      <c r="A38" s="90" t="str">
        <f ca="1">IF(ISERROR(VALUE(SUBSTITUTE(OFFSET(A38,-1,0,1,1),".",""))),"0.0.1",IF(ISERROR(FIND("`",SUBSTITUTE(OFFSET(A38,-1,0,1,1),".","`",2))),OFFSET(A38,-1,0,1,1)&amp;".1",LEFT(OFFSET(A38,-1,0,1,1),FIND("`",SUBSTITUTE(OFFSET(A38,-1,0,1,1),".","`",2)))&amp;IF(ISERROR(FIND("`",SUBSTITUTE(OFFSET(A38,-1,0,1,1),".","`",3))),VALUE(RIGHT(OFFSET(A38,-1,0,1,1),LEN(OFFSET(A38,-1,0,1,1))-FIND("`",SUBSTITUTE(OFFSET(A38,-1,0,1,1),".","`",2))))+1,VALUE(MID(OFFSET(A38,-1,0,1,1),FIND("`",SUBSTITUTE(OFFSET(A38,-1,0,1,1),".","`",2))+1,(FIND("`",SUBSTITUTE(OFFSET(A38,-1,0,1,1),".","`",3))-FIND("`",SUBSTITUTE(OFFSET(A38,-1,0,1,1),".","`",2))-1)))+1)))</f>
        <v>1.1.1</v>
      </c>
      <c r="B38" s="119" t="s">
        <v>27</v>
      </c>
      <c r="C38" s="118"/>
      <c r="D38" s="114"/>
      <c r="E38" s="86"/>
      <c r="F38" s="115"/>
      <c r="G38" s="116"/>
      <c r="H38" s="117"/>
      <c r="I38" s="116"/>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100"/>
    </row>
    <row r="39" spans="1:66" s="101" customFormat="1" hidden="1" x14ac:dyDescent="0.2">
      <c r="A39" s="90" t="str">
        <f ca="1">IF(ISERROR(VALUE(SUBSTITUTE(OFFSET(A39,-1,0,1,1),".",""))),"0.0.0.1",IF(ISERROR(FIND("`",SUBSTITUTE(OFFSET(A39,-1,0,1,1),".","`",3))),OFFSET(A39,-1,0,1,1)&amp;".1",LEFT(OFFSET(A39,-1,0,1,1),FIND("`",SUBSTITUTE(OFFSET(A39,-1,0,1,1),".","`",3)))&amp;IF(ISERROR(FIND("`",SUBSTITUTE(OFFSET(A39,-1,0,1,1),".","`",4))),VALUE(RIGHT(OFFSET(A39,-1,0,1,1),LEN(OFFSET(A39,-1,0,1,1))-FIND("`",SUBSTITUTE(OFFSET(A39,-1,0,1,1),".","`",3))))+1,VALUE(MID(OFFSET(A39,-1,0,1,1),FIND("`",SUBSTITUTE(OFFSET(A39,-1,0,1,1),".","`",3))+1,(FIND("`",SUBSTITUTE(OFFSET(A39,-1,0,1,1),".","`",4))-FIND("`",SUBSTITUTE(OFFSET(A39,-1,0,1,1),".","`",3))-1)))+1)))</f>
        <v>1.1.1.1</v>
      </c>
      <c r="B39" s="119" t="s">
        <v>28</v>
      </c>
      <c r="C39" s="118"/>
      <c r="D39" s="114"/>
      <c r="E39" s="86"/>
      <c r="F39" s="115"/>
      <c r="G39" s="116"/>
      <c r="H39" s="117"/>
      <c r="I39" s="116"/>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100"/>
    </row>
    <row r="40" spans="1:66" s="101" customFormat="1" hidden="1" x14ac:dyDescent="0.2">
      <c r="A40" s="110" t="s">
        <v>150</v>
      </c>
      <c r="B40" s="111"/>
      <c r="C40" s="111"/>
      <c r="D40" s="111"/>
      <c r="E40" s="111"/>
      <c r="F40" s="111"/>
      <c r="G40" s="112"/>
      <c r="H40" s="112"/>
      <c r="I40" s="112"/>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100"/>
    </row>
    <row r="41" spans="1:66" s="101" customFormat="1" hidden="1" x14ac:dyDescent="0.2">
      <c r="A41" s="90" t="str">
        <f ca="1">IF(ISERROR(VALUE(SUBSTITUTE(OFFSET(A41,-1,0,1,1),".",""))),"1",IF(ISERROR(FIND("`",SUBSTITUTE(OFFSET(A41,-1,0,1,1),".","`",1))),TEXT(VALUE(OFFSET(A41,-1,0,1,1))+1,"#"),TEXT(VALUE(LEFT(OFFSET(A41,-1,0,1,1),FIND("`",SUBSTITUTE(OFFSET(A41,-1,0,1,1),".","`",1))-1))+1,"#")))</f>
        <v>1</v>
      </c>
      <c r="B41" s="120" t="s">
        <v>31</v>
      </c>
      <c r="C41" s="120"/>
      <c r="D41" s="121"/>
      <c r="E41" s="122">
        <f>MIN(E42:E45)</f>
        <v>42095</v>
      </c>
      <c r="F41" s="122">
        <f>MAX(F42:F45)</f>
        <v>42111</v>
      </c>
      <c r="G41" s="116">
        <f>IF(OR(F41=0,E41=0),0,F41-E41+1)</f>
        <v>17</v>
      </c>
      <c r="H41" s="123"/>
      <c r="I41" s="96">
        <f>IF(OR(F41=0,E41=0),0,NETWORKDAYS(E41,F41))</f>
        <v>13</v>
      </c>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100"/>
    </row>
    <row r="42" spans="1:66" s="101" customFormat="1" hidden="1" x14ac:dyDescent="0.2">
      <c r="A42" s="124" t="s">
        <v>29</v>
      </c>
      <c r="B42" s="120" t="s">
        <v>30</v>
      </c>
      <c r="C42" s="120"/>
      <c r="D42" s="121"/>
      <c r="E42" s="92">
        <v>42095</v>
      </c>
      <c r="F42" s="93">
        <f>IF(G42=0,E42,E42+G42-1)</f>
        <v>42095</v>
      </c>
      <c r="G42" s="94">
        <v>1</v>
      </c>
      <c r="H42" s="95"/>
      <c r="I42" s="96">
        <f t="shared" ref="I42" si="24">IF(OR(F42=0,E42=0),0,NETWORKDAYS(E42,F42))</f>
        <v>1</v>
      </c>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100"/>
    </row>
    <row r="43" spans="1:66" s="101" customFormat="1" hidden="1" x14ac:dyDescent="0.2">
      <c r="A43" s="90" t="str">
        <f ca="1">IF(ISERROR(VALUE(SUBSTITUTE(OFFSET(A43,-1,0,1,1),".",""))),"0.1",IF(ISERROR(FIND("`",SUBSTITUTE(OFFSET(A43,-1,0,1,1),".","`",1))),OFFSET(A43,-1,0,1,1)&amp;".1",LEFT(OFFSET(A43,-1,0,1,1),FIND("`",SUBSTITUTE(OFFSET(A43,-1,0,1,1),".","`",1)))&amp;IF(ISERROR(FIND("`",SUBSTITUTE(OFFSET(A43,-1,0,1,1),".","`",2))),VALUE(RIGHT(OFFSET(A43,-1,0,1,1),LEN(OFFSET(A43,-1,0,1,1))-FIND("`",SUBSTITUTE(OFFSET(A43,-1,0,1,1),".","`",1))))+1,VALUE(MID(OFFSET(A43,-1,0,1,1),FIND("`",SUBSTITUTE(OFFSET(A43,-1,0,1,1),".","`",1))+1,(FIND("`",SUBSTITUTE(OFFSET(A43,-1,0,1,1),".","`",2))-FIND("`",SUBSTITUTE(OFFSET(A43,-1,0,1,1),".","`",1))-1)))+1)))</f>
        <v>2.1</v>
      </c>
      <c r="B43" s="118" t="s">
        <v>34</v>
      </c>
      <c r="C43" s="118"/>
      <c r="D43" s="91"/>
      <c r="E43" s="92">
        <v>42095</v>
      </c>
      <c r="F43" s="93">
        <f>IF(G43=0,E43,E43+G43-1)</f>
        <v>42097</v>
      </c>
      <c r="G43" s="94">
        <v>3</v>
      </c>
      <c r="H43" s="95"/>
      <c r="I43" s="96">
        <f>IF(OR(F43=0,E43=0),0,NETWORKDAYS(E43,F43))</f>
        <v>3</v>
      </c>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100"/>
    </row>
    <row r="44" spans="1:66" s="101" customFormat="1" hidden="1" x14ac:dyDescent="0.2">
      <c r="A44" s="90" t="str">
        <f ca="1">IF(ISERROR(VALUE(SUBSTITUTE(OFFSET(A44,-1,0,1,1),".",""))),"0.1",IF(ISERROR(FIND("`",SUBSTITUTE(OFFSET(A44,-1,0,1,1),".","`",1))),OFFSET(A44,-1,0,1,1)&amp;".1",LEFT(OFFSET(A44,-1,0,1,1),FIND("`",SUBSTITUTE(OFFSET(A44,-1,0,1,1),".","`",1)))&amp;IF(ISERROR(FIND("`",SUBSTITUTE(OFFSET(A44,-1,0,1,1),".","`",2))),VALUE(RIGHT(OFFSET(A44,-1,0,1,1),LEN(OFFSET(A44,-1,0,1,1))-FIND("`",SUBSTITUTE(OFFSET(A44,-1,0,1,1),".","`",1))))+1,VALUE(MID(OFFSET(A44,-1,0,1,1),FIND("`",SUBSTITUTE(OFFSET(A44,-1,0,1,1),".","`",1))+1,(FIND("`",SUBSTITUTE(OFFSET(A44,-1,0,1,1),".","`",2))-FIND("`",SUBSTITUTE(OFFSET(A44,-1,0,1,1),".","`",1))-1)))+1)))</f>
        <v>2.2</v>
      </c>
      <c r="B44" s="118" t="s">
        <v>149</v>
      </c>
      <c r="C44" s="118"/>
      <c r="D44" s="91"/>
      <c r="E44" s="92">
        <f>F43+1</f>
        <v>42098</v>
      </c>
      <c r="F44" s="93">
        <f t="shared" ref="F44:F45" si="25">IF(G44=0,E44,E44+G44-1)</f>
        <v>42104</v>
      </c>
      <c r="G44" s="94">
        <v>7</v>
      </c>
      <c r="H44" s="95"/>
      <c r="I44" s="96">
        <f t="shared" ref="I44:I45" si="26">IF(OR(F44=0,E44=0),0,NETWORKDAYS(E44,F44))</f>
        <v>5</v>
      </c>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100"/>
    </row>
    <row r="45" spans="1:66" s="101" customFormat="1" hidden="1" x14ac:dyDescent="0.2">
      <c r="A45" s="90" t="str">
        <f ca="1">IF(ISERROR(VALUE(SUBSTITUTE(OFFSET(A45,-1,0,1,1),".",""))),"0.1",IF(ISERROR(FIND("`",SUBSTITUTE(OFFSET(A45,-1,0,1,1),".","`",1))),OFFSET(A45,-1,0,1,1)&amp;".1",LEFT(OFFSET(A45,-1,0,1,1),FIND("`",SUBSTITUTE(OFFSET(A45,-1,0,1,1),".","`",1)))&amp;IF(ISERROR(FIND("`",SUBSTITUTE(OFFSET(A45,-1,0,1,1),".","`",2))),VALUE(RIGHT(OFFSET(A45,-1,0,1,1),LEN(OFFSET(A45,-1,0,1,1))-FIND("`",SUBSTITUTE(OFFSET(A45,-1,0,1,1),".","`",1))))+1,VALUE(MID(OFFSET(A45,-1,0,1,1),FIND("`",SUBSTITUTE(OFFSET(A45,-1,0,1,1),".","`",1))+1,(FIND("`",SUBSTITUTE(OFFSET(A45,-1,0,1,1),".","`",2))-FIND("`",SUBSTITUTE(OFFSET(A45,-1,0,1,1),".","`",1))-1)))+1)))</f>
        <v>2.3</v>
      </c>
      <c r="B45" s="118" t="s">
        <v>148</v>
      </c>
      <c r="C45" s="118"/>
      <c r="D45" s="91"/>
      <c r="E45" s="92">
        <f>WORKDAY(F44,1)</f>
        <v>42107</v>
      </c>
      <c r="F45" s="93">
        <f t="shared" si="25"/>
        <v>42111</v>
      </c>
      <c r="G45" s="94">
        <v>5</v>
      </c>
      <c r="H45" s="95"/>
      <c r="I45" s="96">
        <f t="shared" si="26"/>
        <v>5</v>
      </c>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100"/>
    </row>
    <row r="46" spans="1:66" s="128" customFormat="1" x14ac:dyDescent="0.2">
      <c r="A46" s="125"/>
      <c r="B46" s="126"/>
      <c r="C46" s="126"/>
      <c r="D46" s="127"/>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c r="AO46" s="126"/>
      <c r="AP46" s="126"/>
      <c r="AQ46" s="126"/>
      <c r="AR46" s="126"/>
      <c r="AS46" s="126"/>
      <c r="AT46" s="126"/>
      <c r="AU46" s="126"/>
      <c r="AV46" s="126"/>
      <c r="AW46" s="126"/>
      <c r="AX46" s="126"/>
      <c r="AY46" s="126"/>
      <c r="AZ46" s="126"/>
      <c r="BA46" s="126"/>
      <c r="BB46" s="126"/>
      <c r="BC46" s="126"/>
      <c r="BD46" s="126"/>
      <c r="BE46" s="126"/>
      <c r="BF46" s="126"/>
      <c r="BG46" s="126"/>
      <c r="BH46" s="126"/>
      <c r="BI46" s="126"/>
      <c r="BJ46" s="126"/>
      <c r="BK46" s="126"/>
      <c r="BL46" s="126"/>
      <c r="BM46" s="126"/>
      <c r="BN46" s="100"/>
    </row>
  </sheetData>
  <sheetProtection algorithmName="SHA-512" hashValue="Gyg07Wicfuhr5ivKKRwD7m93lmrchT15p2Fi19Q/s/HmKRdOseyZf7dnsiPiO1gjIFLrp/RFUJ1zZow6dpbUng==" saltValue="UwcbeFYaIUQbeaRPJ0q4QQ==" spinCount="100000" sheet="1" objects="1" scenarios="1" formatCells="0" formatColumns="0" formatRows="0" insertRows="0" deleteRows="0"/>
  <mergeCells count="24">
    <mergeCell ref="BG5:BM5"/>
    <mergeCell ref="BG6:BM6"/>
    <mergeCell ref="AL6:AR6"/>
    <mergeCell ref="AS5:AY5"/>
    <mergeCell ref="AS6:AY6"/>
    <mergeCell ref="AL5:AR5"/>
    <mergeCell ref="A33:B33"/>
    <mergeCell ref="AZ5:BF5"/>
    <mergeCell ref="AZ6:BF6"/>
    <mergeCell ref="X6:AD6"/>
    <mergeCell ref="AE5:AK5"/>
    <mergeCell ref="AE6:AK6"/>
    <mergeCell ref="Q6:W6"/>
    <mergeCell ref="J6:P6"/>
    <mergeCell ref="X5:AD5"/>
    <mergeCell ref="E2:F2"/>
    <mergeCell ref="Q5:W5"/>
    <mergeCell ref="J5:P5"/>
    <mergeCell ref="B5:D5"/>
    <mergeCell ref="B4:D4"/>
    <mergeCell ref="B3:D3"/>
    <mergeCell ref="E3:F3"/>
    <mergeCell ref="E4:F4"/>
    <mergeCell ref="J2:Z2"/>
  </mergeCells>
  <phoneticPr fontId="3" type="noConversion"/>
  <conditionalFormatting sqref="H43:H45 H8:H41">
    <cfRule type="dataBar" priority="6">
      <dataBar>
        <cfvo type="num" val="0"/>
        <cfvo type="num" val="1"/>
        <color theme="1" tint="0.499984740745262"/>
      </dataBar>
      <extLst>
        <ext xmlns:x14="http://schemas.microsoft.com/office/spreadsheetml/2009/9/main" uri="{B025F937-C7B1-47D3-B67F-A62EFF666E3E}">
          <x14:id>{0A58A75E-4698-465A-8593-F06B91A3A900}</x14:id>
        </ext>
      </extLst>
    </cfRule>
  </conditionalFormatting>
  <conditionalFormatting sqref="J7:BM7">
    <cfRule type="expression" dxfId="2" priority="7">
      <formula>AND(TODAY()&gt;=J4,TODAY()&lt;K4)</formula>
    </cfRule>
  </conditionalFormatting>
  <conditionalFormatting sqref="J8:BM45">
    <cfRule type="expression" dxfId="1" priority="17">
      <formula>J$4=TODAY()</formula>
    </cfRule>
    <cfRule type="expression" dxfId="0" priority="35">
      <formula>AND($E8&lt;K$4,$F8&gt;=J$4)</formula>
    </cfRule>
  </conditionalFormatting>
  <conditionalFormatting sqref="H42">
    <cfRule type="dataBar" priority="1">
      <dataBar>
        <cfvo type="num" val="0"/>
        <cfvo type="num" val="1"/>
        <color theme="1" tint="0.499984740745262"/>
      </dataBar>
      <extLst>
        <ext xmlns:x14="http://schemas.microsoft.com/office/spreadsheetml/2009/9/main" uri="{B025F937-C7B1-47D3-B67F-A62EFF666E3E}">
          <x14:id>{5E3B0E97-54C6-4C3F-ADB1-A6BFE39A7A9C}</x14:id>
        </ext>
      </extLst>
    </cfRule>
  </conditionalFormatting>
  <hyperlinks>
    <hyperlink ref="J2" location="GanttChartPro!A1" display="See info on Gantt Chart Pro"/>
    <hyperlink ref="J2:T2" location="GanttChartPro!A1" display="See info on Gantt Chart Template Pro"/>
  </hyperlinks>
  <pageMargins left="0.25" right="0.25" top="0.5" bottom="0.5" header="0.5" footer="0.25"/>
  <pageSetup scale="59" fitToHeight="0" orientation="landscape" r:id="rId1"/>
  <headerFooter alignWithMargins="0"/>
  <ignoredErrors>
    <ignoredError sqref="E10:F10 A8 F41:I41 I42 A44:A45 B42 F42 A43 F43 H43:I43 F44:F45 I44:I45 E44:E45 E41 A41:B41 B40 E12:G12 A11 A9 A10 A18:B18 A12 A13 E18:I19 A22:B39 A19 A15 A16 A17 A20 A21 I10 I12 I15 F16 H16:I16 E21:F21 F20 E24:I40 E23:F23 H23 E22:F22 H22 H21:I21 I20 E17:F17 H17:I17" unlockedFormula="1"/>
    <ignoredError sqref="A42" numberStoredAsText="1" unlockedFormula="1"/>
  </ignoredErrors>
  <legacyDrawing r:id="rId2"/>
  <extLst>
    <ext xmlns:x14="http://schemas.microsoft.com/office/spreadsheetml/2009/9/main" uri="{78C0D931-6437-407d-A8EE-F0AAD7539E65}">
      <x14:conditionalFormattings>
        <x14:conditionalFormatting xmlns:xm="http://schemas.microsoft.com/office/excel/2006/main">
          <x14:cfRule type="dataBar" id="{0A58A75E-4698-465A-8593-F06B91A3A900}">
            <x14:dataBar minLength="0" maxLength="100" gradient="0">
              <x14:cfvo type="num">
                <xm:f>0</xm:f>
              </x14:cfvo>
              <x14:cfvo type="num">
                <xm:f>1</xm:f>
              </x14:cfvo>
              <x14:negativeFillColor rgb="FFFF0000"/>
              <x14:axisColor rgb="FF000000"/>
            </x14:dataBar>
          </x14:cfRule>
          <xm:sqref>H43:H45 H8:H41</xm:sqref>
        </x14:conditionalFormatting>
        <x14:conditionalFormatting xmlns:xm="http://schemas.microsoft.com/office/excel/2006/main">
          <x14:cfRule type="dataBar" id="{5E3B0E97-54C6-4C3F-ADB1-A6BFE39A7A9C}">
            <x14:dataBar minLength="0" maxLength="100" gradient="0">
              <x14:cfvo type="num">
                <xm:f>0</xm:f>
              </x14:cfvo>
              <x14:cfvo type="num">
                <xm:f>1</xm:f>
              </x14:cfvo>
              <x14:negativeFillColor rgb="FFFF0000"/>
              <x14:axisColor rgb="FF000000"/>
            </x14:dataBar>
          </x14:cfRule>
          <xm:sqref>H42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showGridLines="0" workbookViewId="0"/>
  </sheetViews>
  <sheetFormatPr defaultRowHeight="12.75" x14ac:dyDescent="0.2"/>
  <cols>
    <col min="1" max="1" width="5.5703125" style="33" customWidth="1"/>
    <col min="2" max="2" width="37.7109375" style="33" customWidth="1"/>
    <col min="3" max="3" width="23.28515625" style="33" customWidth="1"/>
    <col min="4" max="7" width="8.85546875" style="33"/>
  </cols>
  <sheetData>
    <row r="1" spans="1:3" ht="20.25" x14ac:dyDescent="0.3">
      <c r="A1" s="80" t="s">
        <v>108</v>
      </c>
    </row>
    <row r="4" spans="1:3" x14ac:dyDescent="0.2">
      <c r="C4" s="75" t="s">
        <v>118</v>
      </c>
    </row>
    <row r="5" spans="1:3" x14ac:dyDescent="0.2">
      <c r="C5" s="39" t="s">
        <v>119</v>
      </c>
    </row>
    <row r="6" spans="1:3" x14ac:dyDescent="0.2">
      <c r="C6" s="39"/>
    </row>
    <row r="7" spans="1:3" ht="18" x14ac:dyDescent="0.25">
      <c r="C7" s="76" t="s">
        <v>109</v>
      </c>
    </row>
    <row r="8" spans="1:3" x14ac:dyDescent="0.2">
      <c r="C8" s="77" t="s">
        <v>110</v>
      </c>
    </row>
    <row r="10" spans="1:3" x14ac:dyDescent="0.2">
      <c r="C10" s="39" t="s">
        <v>141</v>
      </c>
    </row>
    <row r="11" spans="1:3" x14ac:dyDescent="0.2">
      <c r="C11" s="39" t="s">
        <v>140</v>
      </c>
    </row>
    <row r="13" spans="1:3" ht="18" x14ac:dyDescent="0.25">
      <c r="C13" s="76" t="s">
        <v>139</v>
      </c>
    </row>
    <row r="16" spans="1:3" ht="15.75" x14ac:dyDescent="0.25">
      <c r="A16" s="79" t="s">
        <v>111</v>
      </c>
    </row>
    <row r="17" spans="2:2" s="33" customFormat="1" x14ac:dyDescent="0.2"/>
    <row r="18" spans="2:2" s="33" customFormat="1" ht="15" x14ac:dyDescent="0.25">
      <c r="B18" s="78" t="s">
        <v>143</v>
      </c>
    </row>
    <row r="19" spans="2:2" s="33" customFormat="1" x14ac:dyDescent="0.2">
      <c r="B19" s="39" t="s">
        <v>144</v>
      </c>
    </row>
    <row r="20" spans="2:2" s="33" customFormat="1" x14ac:dyDescent="0.2">
      <c r="B20" s="39" t="s">
        <v>145</v>
      </c>
    </row>
    <row r="21" spans="2:2" s="33" customFormat="1" x14ac:dyDescent="0.2"/>
    <row r="22" spans="2:2" s="33" customFormat="1" ht="15" x14ac:dyDescent="0.25">
      <c r="B22" s="78" t="s">
        <v>136</v>
      </c>
    </row>
    <row r="23" spans="2:2" s="33" customFormat="1" x14ac:dyDescent="0.2">
      <c r="B23" s="39" t="s">
        <v>137</v>
      </c>
    </row>
    <row r="24" spans="2:2" s="33" customFormat="1" x14ac:dyDescent="0.2">
      <c r="B24" s="39" t="s">
        <v>138</v>
      </c>
    </row>
    <row r="26" spans="2:2" s="33" customFormat="1" ht="15" x14ac:dyDescent="0.25">
      <c r="B26" s="78" t="s">
        <v>120</v>
      </c>
    </row>
    <row r="27" spans="2:2" s="33" customFormat="1" x14ac:dyDescent="0.2">
      <c r="B27" s="39" t="s">
        <v>129</v>
      </c>
    </row>
    <row r="28" spans="2:2" s="33" customFormat="1" x14ac:dyDescent="0.2">
      <c r="B28" s="39" t="s">
        <v>130</v>
      </c>
    </row>
    <row r="29" spans="2:2" x14ac:dyDescent="0.2">
      <c r="B29" s="39" t="s">
        <v>132</v>
      </c>
    </row>
    <row r="30" spans="2:2" x14ac:dyDescent="0.2">
      <c r="B30" s="33" t="s">
        <v>112</v>
      </c>
    </row>
    <row r="31" spans="2:2" x14ac:dyDescent="0.2">
      <c r="B31" s="33" t="s">
        <v>113</v>
      </c>
    </row>
    <row r="32" spans="2:2" x14ac:dyDescent="0.2">
      <c r="B32" s="33" t="s">
        <v>114</v>
      </c>
    </row>
    <row r="34" spans="2:2" ht="15" x14ac:dyDescent="0.25">
      <c r="B34" s="78" t="s">
        <v>115</v>
      </c>
    </row>
    <row r="35" spans="2:2" x14ac:dyDescent="0.2">
      <c r="B35" s="33" t="s">
        <v>116</v>
      </c>
    </row>
    <row r="36" spans="2:2" x14ac:dyDescent="0.2">
      <c r="B36" s="39" t="s">
        <v>121</v>
      </c>
    </row>
    <row r="37" spans="2:2" x14ac:dyDescent="0.2">
      <c r="B37" s="39" t="s">
        <v>122</v>
      </c>
    </row>
    <row r="39" spans="2:2" ht="15" x14ac:dyDescent="0.25">
      <c r="B39" s="78" t="s">
        <v>117</v>
      </c>
    </row>
    <row r="40" spans="2:2" x14ac:dyDescent="0.2">
      <c r="B40" s="39" t="s">
        <v>133</v>
      </c>
    </row>
    <row r="42" spans="2:2" s="33" customFormat="1" ht="15" x14ac:dyDescent="0.25">
      <c r="B42" s="78" t="s">
        <v>123</v>
      </c>
    </row>
    <row r="43" spans="2:2" s="33" customFormat="1" x14ac:dyDescent="0.2">
      <c r="B43" s="39" t="s">
        <v>124</v>
      </c>
    </row>
    <row r="44" spans="2:2" s="33" customFormat="1" x14ac:dyDescent="0.2">
      <c r="B44" s="39" t="s">
        <v>125</v>
      </c>
    </row>
    <row r="45" spans="2:2" s="33" customFormat="1" x14ac:dyDescent="0.2"/>
    <row r="46" spans="2:2" ht="15" x14ac:dyDescent="0.25">
      <c r="B46" s="78" t="s">
        <v>126</v>
      </c>
    </row>
    <row r="47" spans="2:2" x14ac:dyDescent="0.2">
      <c r="B47" s="39" t="s">
        <v>134</v>
      </c>
    </row>
    <row r="48" spans="2:2" x14ac:dyDescent="0.2">
      <c r="B48" s="39" t="s">
        <v>135</v>
      </c>
    </row>
    <row r="50" spans="2:2" ht="18" x14ac:dyDescent="0.25">
      <c r="B50" s="76" t="s">
        <v>109</v>
      </c>
    </row>
  </sheetData>
  <sheetProtection password="AE69" sheet="1" objects="1" scenarios="1"/>
  <hyperlinks>
    <hyperlink ref="C7" r:id="rId1" tooltip="Go to Vertex42.com"/>
    <hyperlink ref="B50" r:id="rId2" tooltip="Go to Vertex42.com"/>
    <hyperlink ref="C13" r:id="rId3"/>
  </hyperlinks>
  <pageMargins left="0.7" right="0.7" top="0.75" bottom="0.75" header="0.3" footer="0.3"/>
  <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C101"/>
  <sheetViews>
    <sheetView showGridLines="0" workbookViewId="0"/>
  </sheetViews>
  <sheetFormatPr defaultColWidth="8.85546875" defaultRowHeight="12.75" x14ac:dyDescent="0.2"/>
  <cols>
    <col min="1" max="1" width="12.28515625" style="17" customWidth="1"/>
    <col min="2" max="2" width="81.7109375" style="17" customWidth="1"/>
    <col min="3" max="3" width="16.42578125" style="17" bestFit="1" customWidth="1"/>
    <col min="4" max="16384" width="8.85546875" style="17"/>
  </cols>
  <sheetData>
    <row r="1" spans="1:3" ht="30" customHeight="1" x14ac:dyDescent="0.2">
      <c r="A1" s="57" t="s">
        <v>42</v>
      </c>
      <c r="B1" s="58"/>
    </row>
    <row r="2" spans="1:3" x14ac:dyDescent="0.2">
      <c r="A2" s="56" t="s">
        <v>102</v>
      </c>
      <c r="B2" s="40"/>
      <c r="C2" s="82"/>
    </row>
    <row r="3" spans="1:3" x14ac:dyDescent="0.2">
      <c r="A3" s="18"/>
      <c r="B3" s="19"/>
      <c r="C3" s="18"/>
    </row>
    <row r="4" spans="1:3" s="18" customFormat="1" ht="15.75" x14ac:dyDescent="0.25">
      <c r="A4" s="145" t="s">
        <v>12</v>
      </c>
      <c r="B4" s="145"/>
    </row>
    <row r="5" spans="1:3" s="18" customFormat="1" x14ac:dyDescent="0.2">
      <c r="B5" s="30" t="s">
        <v>96</v>
      </c>
    </row>
    <row r="6" spans="1:3" s="18" customFormat="1" x14ac:dyDescent="0.2">
      <c r="B6" s="30" t="s">
        <v>97</v>
      </c>
    </row>
    <row r="7" spans="1:3" s="18" customFormat="1" x14ac:dyDescent="0.2">
      <c r="B7" s="30" t="s">
        <v>98</v>
      </c>
    </row>
    <row r="8" spans="1:3" s="18" customFormat="1" x14ac:dyDescent="0.2">
      <c r="B8" s="30" t="s">
        <v>99</v>
      </c>
    </row>
    <row r="10" spans="1:3" ht="25.5" x14ac:dyDescent="0.2">
      <c r="B10" s="49" t="s">
        <v>106</v>
      </c>
    </row>
    <row r="12" spans="1:3" x14ac:dyDescent="0.2">
      <c r="B12" s="41" t="s">
        <v>107</v>
      </c>
    </row>
    <row r="14" spans="1:3" x14ac:dyDescent="0.2">
      <c r="B14" s="39" t="s">
        <v>100</v>
      </c>
    </row>
    <row r="15" spans="1:3" s="39" customFormat="1" x14ac:dyDescent="0.2"/>
    <row r="16" spans="1:3" ht="15.75" x14ac:dyDescent="0.25">
      <c r="A16" s="145" t="s">
        <v>14</v>
      </c>
      <c r="B16" s="145"/>
    </row>
    <row r="17" spans="1:3" s="18" customFormat="1" x14ac:dyDescent="0.2">
      <c r="B17" s="22" t="s">
        <v>43</v>
      </c>
      <c r="C17" s="59" t="s">
        <v>9</v>
      </c>
    </row>
    <row r="18" spans="1:3" s="18" customFormat="1" x14ac:dyDescent="0.2">
      <c r="B18" s="22" t="s">
        <v>44</v>
      </c>
    </row>
    <row r="19" spans="1:3" x14ac:dyDescent="0.2">
      <c r="B19" s="22" t="s">
        <v>45</v>
      </c>
      <c r="C19" s="24" t="s">
        <v>13</v>
      </c>
    </row>
    <row r="20" spans="1:3" x14ac:dyDescent="0.2">
      <c r="B20" s="42" t="s">
        <v>46</v>
      </c>
    </row>
    <row r="21" spans="1:3" x14ac:dyDescent="0.2">
      <c r="B21" s="42" t="s">
        <v>47</v>
      </c>
    </row>
    <row r="22" spans="1:3" s="18" customFormat="1" x14ac:dyDescent="0.2">
      <c r="B22" s="25" t="s">
        <v>85</v>
      </c>
    </row>
    <row r="23" spans="1:3" s="18" customFormat="1" x14ac:dyDescent="0.2">
      <c r="B23" s="23" t="s">
        <v>86</v>
      </c>
    </row>
    <row r="24" spans="1:3" x14ac:dyDescent="0.2">
      <c r="B24" s="22" t="s">
        <v>48</v>
      </c>
    </row>
    <row r="25" spans="1:3" s="18" customFormat="1" x14ac:dyDescent="0.2">
      <c r="B25" s="26" t="s">
        <v>87</v>
      </c>
    </row>
    <row r="26" spans="1:3" s="18" customFormat="1" x14ac:dyDescent="0.2">
      <c r="B26" s="21"/>
    </row>
    <row r="27" spans="1:3" ht="15.75" x14ac:dyDescent="0.25">
      <c r="A27" s="145" t="s">
        <v>49</v>
      </c>
      <c r="B27" s="145"/>
    </row>
    <row r="29" spans="1:3" x14ac:dyDescent="0.2">
      <c r="B29" s="55" t="s">
        <v>50</v>
      </c>
    </row>
    <row r="30" spans="1:3" x14ac:dyDescent="0.2">
      <c r="B30" s="42" t="s">
        <v>51</v>
      </c>
    </row>
    <row r="31" spans="1:3" x14ac:dyDescent="0.2">
      <c r="B31" s="42" t="s">
        <v>52</v>
      </c>
    </row>
    <row r="32" spans="1:3" x14ac:dyDescent="0.2">
      <c r="B32" s="42" t="s">
        <v>89</v>
      </c>
    </row>
    <row r="33" spans="1:2" x14ac:dyDescent="0.2">
      <c r="B33" s="42" t="s">
        <v>53</v>
      </c>
    </row>
    <row r="34" spans="1:2" x14ac:dyDescent="0.2">
      <c r="B34" s="22"/>
    </row>
    <row r="35" spans="1:2" ht="25.5" x14ac:dyDescent="0.2">
      <c r="B35" s="45" t="s">
        <v>90</v>
      </c>
    </row>
    <row r="36" spans="1:2" x14ac:dyDescent="0.2">
      <c r="B36" s="43"/>
    </row>
    <row r="37" spans="1:2" x14ac:dyDescent="0.2">
      <c r="B37" s="54" t="s">
        <v>54</v>
      </c>
    </row>
    <row r="38" spans="1:2" ht="38.25" x14ac:dyDescent="0.2">
      <c r="B38" s="45" t="s">
        <v>55</v>
      </c>
    </row>
    <row r="39" spans="1:2" x14ac:dyDescent="0.2">
      <c r="B39" s="46"/>
    </row>
    <row r="40" spans="1:2" ht="25.5" x14ac:dyDescent="0.2">
      <c r="B40" s="45" t="s">
        <v>56</v>
      </c>
    </row>
    <row r="41" spans="1:2" x14ac:dyDescent="0.2">
      <c r="B41" s="46"/>
    </row>
    <row r="42" spans="1:2" ht="25.5" x14ac:dyDescent="0.2">
      <c r="B42" s="45" t="s">
        <v>91</v>
      </c>
    </row>
    <row r="43" spans="1:2" x14ac:dyDescent="0.2">
      <c r="B43" s="22"/>
    </row>
    <row r="44" spans="1:2" x14ac:dyDescent="0.2">
      <c r="B44" s="54" t="s">
        <v>57</v>
      </c>
    </row>
    <row r="45" spans="1:2" ht="38.25" x14ac:dyDescent="0.2">
      <c r="B45" s="45" t="s">
        <v>92</v>
      </c>
    </row>
    <row r="46" spans="1:2" s="18" customFormat="1" x14ac:dyDescent="0.2"/>
    <row r="47" spans="1:2" ht="15.75" x14ac:dyDescent="0.25">
      <c r="A47" s="145" t="s">
        <v>18</v>
      </c>
      <c r="B47" s="145"/>
    </row>
    <row r="48" spans="1:2" ht="25.5" x14ac:dyDescent="0.2">
      <c r="B48" s="45" t="s">
        <v>58</v>
      </c>
    </row>
    <row r="49" spans="1:2" x14ac:dyDescent="0.2">
      <c r="B49" s="22"/>
    </row>
    <row r="50" spans="1:2" x14ac:dyDescent="0.2">
      <c r="A50" s="47" t="s">
        <v>59</v>
      </c>
      <c r="B50" s="44" t="s">
        <v>60</v>
      </c>
    </row>
    <row r="51" spans="1:2" x14ac:dyDescent="0.2">
      <c r="A51" s="47" t="s">
        <v>61</v>
      </c>
      <c r="B51" s="44" t="s">
        <v>62</v>
      </c>
    </row>
    <row r="52" spans="1:2" x14ac:dyDescent="0.2">
      <c r="A52" s="47" t="s">
        <v>63</v>
      </c>
      <c r="B52" s="44" t="s">
        <v>64</v>
      </c>
    </row>
    <row r="53" spans="1:2" ht="25.5" x14ac:dyDescent="0.2">
      <c r="A53" s="46"/>
      <c r="B53" s="48" t="s">
        <v>73</v>
      </c>
    </row>
    <row r="54" spans="1:2" ht="25.5" x14ac:dyDescent="0.2">
      <c r="A54" s="46"/>
      <c r="B54" s="48" t="s">
        <v>65</v>
      </c>
    </row>
    <row r="55" spans="1:2" x14ac:dyDescent="0.2">
      <c r="A55" s="47" t="s">
        <v>66</v>
      </c>
      <c r="B55" s="44" t="s">
        <v>67</v>
      </c>
    </row>
    <row r="56" spans="1:2" x14ac:dyDescent="0.2">
      <c r="A56" s="46"/>
      <c r="B56" s="48" t="s">
        <v>68</v>
      </c>
    </row>
    <row r="57" spans="1:2" x14ac:dyDescent="0.2">
      <c r="A57" s="46"/>
      <c r="B57" s="48" t="s">
        <v>69</v>
      </c>
    </row>
    <row r="58" spans="1:2" x14ac:dyDescent="0.2">
      <c r="A58" s="47" t="s">
        <v>70</v>
      </c>
      <c r="B58" s="44" t="s">
        <v>71</v>
      </c>
    </row>
    <row r="59" spans="1:2" ht="25.5" x14ac:dyDescent="0.2">
      <c r="A59" s="46"/>
      <c r="B59" s="48" t="s">
        <v>72</v>
      </c>
    </row>
    <row r="60" spans="1:2" x14ac:dyDescent="0.2">
      <c r="A60" s="47" t="s">
        <v>70</v>
      </c>
      <c r="B60" s="44" t="s">
        <v>74</v>
      </c>
    </row>
    <row r="61" spans="1:2" x14ac:dyDescent="0.2">
      <c r="B61" s="74" t="s">
        <v>103</v>
      </c>
    </row>
    <row r="62" spans="1:2" s="39" customFormat="1" x14ac:dyDescent="0.2">
      <c r="B62" s="23"/>
    </row>
    <row r="63" spans="1:2" s="39" customFormat="1" ht="15.75" x14ac:dyDescent="0.25">
      <c r="A63" s="145" t="s">
        <v>93</v>
      </c>
      <c r="B63" s="145"/>
    </row>
    <row r="64" spans="1:2" s="39" customFormat="1" ht="25.5" x14ac:dyDescent="0.2">
      <c r="B64" s="74" t="s">
        <v>104</v>
      </c>
    </row>
    <row r="65" spans="1:2" x14ac:dyDescent="0.2">
      <c r="B65" s="23"/>
    </row>
    <row r="66" spans="1:2" s="39" customFormat="1" ht="15.75" x14ac:dyDescent="0.25">
      <c r="A66" s="145" t="s">
        <v>35</v>
      </c>
      <c r="B66" s="145"/>
    </row>
    <row r="67" spans="1:2" s="39" customFormat="1" x14ac:dyDescent="0.2">
      <c r="B67" s="74" t="s">
        <v>105</v>
      </c>
    </row>
    <row r="68" spans="1:2" s="39" customFormat="1" x14ac:dyDescent="0.2">
      <c r="B68" s="27"/>
    </row>
    <row r="69" spans="1:2" s="18" customFormat="1" ht="15.75" x14ac:dyDescent="0.25">
      <c r="A69" s="145" t="s">
        <v>16</v>
      </c>
      <c r="B69" s="145"/>
    </row>
    <row r="70" spans="1:2" s="39" customFormat="1" x14ac:dyDescent="0.2">
      <c r="A70" s="12" t="s">
        <v>17</v>
      </c>
      <c r="B70" s="18" t="s">
        <v>127</v>
      </c>
    </row>
    <row r="71" spans="1:2" s="18" customFormat="1" ht="38.25" x14ac:dyDescent="0.2">
      <c r="B71" s="23" t="s">
        <v>128</v>
      </c>
    </row>
    <row r="72" spans="1:2" s="18" customFormat="1" x14ac:dyDescent="0.2">
      <c r="B72" s="20"/>
    </row>
    <row r="73" spans="1:2" x14ac:dyDescent="0.2">
      <c r="A73" s="12" t="s">
        <v>17</v>
      </c>
      <c r="B73" s="50" t="s">
        <v>77</v>
      </c>
    </row>
    <row r="74" spans="1:2" s="18" customFormat="1" ht="38.25" x14ac:dyDescent="0.2">
      <c r="B74" s="23" t="s">
        <v>75</v>
      </c>
    </row>
    <row r="75" spans="1:2" s="18" customFormat="1" x14ac:dyDescent="0.2">
      <c r="B75" s="28" t="s">
        <v>76</v>
      </c>
    </row>
    <row r="76" spans="1:2" s="18" customFormat="1" x14ac:dyDescent="0.2">
      <c r="B76" s="28" t="s">
        <v>142</v>
      </c>
    </row>
    <row r="77" spans="1:2" s="18" customFormat="1" ht="38.25" x14ac:dyDescent="0.2">
      <c r="B77" s="28" t="s">
        <v>78</v>
      </c>
    </row>
    <row r="79" spans="1:2" x14ac:dyDescent="0.2">
      <c r="A79" s="12" t="s">
        <v>17</v>
      </c>
      <c r="B79" s="18" t="s">
        <v>79</v>
      </c>
    </row>
    <row r="80" spans="1:2" s="18" customFormat="1" x14ac:dyDescent="0.2">
      <c r="B80" s="20" t="s">
        <v>19</v>
      </c>
    </row>
    <row r="81" spans="1:2" s="18" customFormat="1" x14ac:dyDescent="0.2">
      <c r="B81" s="20" t="s">
        <v>20</v>
      </c>
    </row>
    <row r="82" spans="1:2" s="18" customFormat="1" x14ac:dyDescent="0.2">
      <c r="B82" s="20" t="s">
        <v>21</v>
      </c>
    </row>
    <row r="84" spans="1:2" x14ac:dyDescent="0.2">
      <c r="A84" s="12" t="s">
        <v>17</v>
      </c>
      <c r="B84" s="18" t="s">
        <v>80</v>
      </c>
    </row>
    <row r="85" spans="1:2" s="18" customFormat="1" ht="38.25" x14ac:dyDescent="0.2">
      <c r="B85" s="51" t="s">
        <v>81</v>
      </c>
    </row>
    <row r="86" spans="1:2" s="18" customFormat="1" x14ac:dyDescent="0.2">
      <c r="B86" s="20" t="s">
        <v>82</v>
      </c>
    </row>
    <row r="87" spans="1:2" s="18" customFormat="1" x14ac:dyDescent="0.2">
      <c r="B87" s="20"/>
    </row>
    <row r="88" spans="1:2" x14ac:dyDescent="0.2">
      <c r="B88" s="29"/>
    </row>
    <row r="98" spans="1:2" x14ac:dyDescent="0.2">
      <c r="A98" s="52" t="s">
        <v>17</v>
      </c>
      <c r="B98" s="44" t="s">
        <v>83</v>
      </c>
    </row>
    <row r="99" spans="1:2" ht="25.5" x14ac:dyDescent="0.2">
      <c r="A99" s="46"/>
      <c r="B99" s="48" t="s">
        <v>84</v>
      </c>
    </row>
    <row r="101" spans="1:2" x14ac:dyDescent="0.2">
      <c r="A101" s="81" t="s">
        <v>95</v>
      </c>
    </row>
  </sheetData>
  <sheetProtection password="AE69" sheet="1" objects="1" scenarios="1"/>
  <mergeCells count="7">
    <mergeCell ref="A27:B27"/>
    <mergeCell ref="A47:B47"/>
    <mergeCell ref="A69:B69"/>
    <mergeCell ref="A4:B4"/>
    <mergeCell ref="A16:B16"/>
    <mergeCell ref="A66:B66"/>
    <mergeCell ref="A63:B63"/>
  </mergeCells>
  <phoneticPr fontId="3" type="noConversion"/>
  <hyperlinks>
    <hyperlink ref="B12" r:id="rId1" display="http://www.vertex42.com/ExcelTemplates/excel-gantt-chart.html"/>
  </hyperlinks>
  <pageMargins left="0.5" right="0.5" top="0.25" bottom="0.25" header="0.5" footer="0.5"/>
  <pageSetup orientation="portrait" r:id="rId2"/>
  <headerFooter alignWithMargins="0"/>
  <drawing r:id="rId3"/>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election activeCell="A2" sqref="A2"/>
    </sheetView>
  </sheetViews>
  <sheetFormatPr defaultColWidth="8.85546875" defaultRowHeight="12.75" x14ac:dyDescent="0.2"/>
  <cols>
    <col min="1" max="1" width="7.5703125" style="39" customWidth="1"/>
    <col min="2" max="2" width="73.85546875" style="39" customWidth="1"/>
    <col min="3" max="16384" width="8.85546875" style="33"/>
  </cols>
  <sheetData>
    <row r="1" spans="1:3" ht="30" customHeight="1" x14ac:dyDescent="0.2">
      <c r="A1" s="57" t="s">
        <v>6</v>
      </c>
      <c r="B1" s="57"/>
      <c r="C1" s="32"/>
    </row>
    <row r="2" spans="1:3" ht="15" x14ac:dyDescent="0.2">
      <c r="A2" s="31"/>
      <c r="B2" s="35"/>
      <c r="C2" s="32"/>
    </row>
    <row r="3" spans="1:3" x14ac:dyDescent="0.2">
      <c r="A3" s="31"/>
      <c r="B3" s="83" t="s">
        <v>110</v>
      </c>
      <c r="C3" s="32"/>
    </row>
    <row r="4" spans="1:3" ht="14.25" x14ac:dyDescent="0.2">
      <c r="A4" s="31"/>
      <c r="B4" s="34" t="s">
        <v>36</v>
      </c>
      <c r="C4" s="32"/>
    </row>
    <row r="5" spans="1:3" ht="15" x14ac:dyDescent="0.2">
      <c r="A5" s="31"/>
      <c r="B5" s="35"/>
      <c r="C5" s="32"/>
    </row>
    <row r="6" spans="1:3" ht="15.75" x14ac:dyDescent="0.25">
      <c r="A6" s="31"/>
      <c r="B6" s="36" t="s">
        <v>94</v>
      </c>
      <c r="C6" s="32"/>
    </row>
    <row r="7" spans="1:3" ht="15" x14ac:dyDescent="0.2">
      <c r="A7" s="31"/>
      <c r="B7" s="35"/>
      <c r="C7" s="32"/>
    </row>
    <row r="8" spans="1:3" ht="30" x14ac:dyDescent="0.2">
      <c r="A8" s="31"/>
      <c r="B8" s="35" t="s">
        <v>37</v>
      </c>
      <c r="C8" s="32"/>
    </row>
    <row r="9" spans="1:3" ht="15" x14ac:dyDescent="0.2">
      <c r="A9" s="31"/>
      <c r="B9" s="35"/>
      <c r="C9" s="32"/>
    </row>
    <row r="10" spans="1:3" ht="30" x14ac:dyDescent="0.2">
      <c r="A10" s="31"/>
      <c r="B10" s="35" t="s">
        <v>38</v>
      </c>
      <c r="C10" s="32"/>
    </row>
    <row r="11" spans="1:3" ht="15" x14ac:dyDescent="0.2">
      <c r="A11" s="31"/>
      <c r="B11" s="35"/>
      <c r="C11" s="32"/>
    </row>
    <row r="12" spans="1:3" ht="30" x14ac:dyDescent="0.2">
      <c r="A12" s="31"/>
      <c r="B12" s="35" t="s">
        <v>39</v>
      </c>
      <c r="C12" s="32"/>
    </row>
    <row r="13" spans="1:3" ht="15" x14ac:dyDescent="0.2">
      <c r="A13" s="31"/>
      <c r="B13" s="35"/>
      <c r="C13" s="32"/>
    </row>
    <row r="14" spans="1:3" ht="15" x14ac:dyDescent="0.2">
      <c r="A14" s="31"/>
      <c r="B14" s="37" t="s">
        <v>40</v>
      </c>
      <c r="C14" s="32"/>
    </row>
    <row r="15" spans="1:3" ht="15" x14ac:dyDescent="0.2">
      <c r="A15" s="31"/>
      <c r="B15" s="35" t="s">
        <v>24</v>
      </c>
      <c r="C15" s="32"/>
    </row>
    <row r="16" spans="1:3" ht="15" x14ac:dyDescent="0.2">
      <c r="A16" s="31"/>
      <c r="B16" s="38"/>
      <c r="C16" s="32"/>
    </row>
    <row r="17" spans="1:3" ht="30.75" x14ac:dyDescent="0.2">
      <c r="A17" s="31"/>
      <c r="B17" s="35" t="s">
        <v>41</v>
      </c>
      <c r="C17" s="32"/>
    </row>
    <row r="18" spans="1:3" x14ac:dyDescent="0.2">
      <c r="A18" s="31"/>
      <c r="B18" s="31"/>
      <c r="C18" s="32"/>
    </row>
    <row r="19" spans="1:3" x14ac:dyDescent="0.2">
      <c r="A19" s="31"/>
      <c r="B19" s="31"/>
      <c r="C19" s="32"/>
    </row>
    <row r="20" spans="1:3" x14ac:dyDescent="0.2">
      <c r="A20" s="31"/>
      <c r="B20" s="31"/>
      <c r="C20" s="32"/>
    </row>
    <row r="21" spans="1:3" x14ac:dyDescent="0.2">
      <c r="A21" s="31"/>
      <c r="B21" s="31"/>
      <c r="C21" s="32"/>
    </row>
    <row r="22" spans="1:3" x14ac:dyDescent="0.2">
      <c r="A22" s="31"/>
      <c r="B22" s="31"/>
      <c r="C22" s="32"/>
    </row>
    <row r="23" spans="1:3" x14ac:dyDescent="0.2">
      <c r="A23" s="31"/>
      <c r="B23" s="31"/>
      <c r="C23" s="32"/>
    </row>
    <row r="24" spans="1:3" x14ac:dyDescent="0.2">
      <c r="A24" s="31"/>
      <c r="B24" s="31"/>
      <c r="C24" s="32"/>
    </row>
    <row r="25" spans="1:3" x14ac:dyDescent="0.2">
      <c r="A25" s="31"/>
      <c r="B25" s="31"/>
      <c r="C25" s="32"/>
    </row>
    <row r="26" spans="1:3" x14ac:dyDescent="0.2">
      <c r="A26" s="31"/>
      <c r="B26" s="31"/>
      <c r="C26" s="32"/>
    </row>
    <row r="27" spans="1:3" x14ac:dyDescent="0.2">
      <c r="A27" s="31"/>
      <c r="B27" s="31"/>
      <c r="C27" s="32"/>
    </row>
    <row r="28" spans="1:3" x14ac:dyDescent="0.2">
      <c r="A28" s="31"/>
      <c r="B28" s="31"/>
      <c r="C28" s="32"/>
    </row>
    <row r="29" spans="1:3" x14ac:dyDescent="0.2">
      <c r="A29" s="31"/>
      <c r="B29" s="31"/>
      <c r="C29" s="32"/>
    </row>
  </sheetData>
  <sheetProtection password="AE69" sheet="1" objects="1" scenarios="1"/>
  <hyperlinks>
    <hyperlink ref="B14" r:id="rId1" display="http://www.vertex42.com/licensing/EULA_privateuse.html"/>
    <hyperlink ref="B3" r:id="rId2"/>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GanttChart</vt:lpstr>
      <vt:lpstr>GanttChartPro</vt:lpstr>
      <vt:lpstr>Help</vt:lpstr>
      <vt:lpstr>TermsOfUse</vt:lpstr>
      <vt:lpstr>GanttChart!Print_Area</vt:lpstr>
      <vt:lpstr>GanttChart!Print_Titles</vt:lpstr>
    </vt:vector>
  </TitlesOfParts>
  <Company>Vertex42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Gantt Chart Template</dc:title>
  <dc:creator>Vertex42.com</dc:creator>
  <dc:description>(c) 2006-2016 Vertex42 LLC. All Rights Reserved.</dc:description>
  <cp:lastModifiedBy>Julien</cp:lastModifiedBy>
  <cp:lastPrinted>2011-03-03T22:17:07Z</cp:lastPrinted>
  <dcterms:created xsi:type="dcterms:W3CDTF">2010-06-09T16:05:03Z</dcterms:created>
  <dcterms:modified xsi:type="dcterms:W3CDTF">2017-03-07T21:38:52Z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2015 Vertex42 LLC</vt:lpwstr>
  </property>
  <property fmtid="{D5CDD505-2E9C-101B-9397-08002B2CF9AE}" pid="3" name="Version">
    <vt:lpwstr>3.0.5</vt:lpwstr>
  </property>
</Properties>
</file>